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政法委员会" sheetId="24" r:id="rId1"/>
    <sheet name="市直工委" sheetId="23" r:id="rId2"/>
    <sheet name="宣传部" sheetId="22" r:id="rId3"/>
    <sheet name="劳动技校" sheetId="25" r:id="rId4"/>
    <sheet name="组织部" sheetId="18" r:id="rId5"/>
    <sheet name="重点大督查" sheetId="26" r:id="rId6"/>
    <sheet name="农工委" sheetId="21" r:id="rId7"/>
    <sheet name="党校" sheetId="27" r:id="rId8"/>
    <sheet name="文体局" sheetId="28" r:id="rId9"/>
    <sheet name="蝉房乡" sheetId="3" state="hidden" r:id="rId10"/>
    <sheet name="Sheet1" sheetId="10" state="hidden" r:id="rId11"/>
  </sheets>
  <calcPr calcId="144525"/>
</workbook>
</file>

<file path=xl/sharedStrings.xml><?xml version="1.0" encoding="utf-8"?>
<sst xmlns="http://schemas.openxmlformats.org/spreadsheetml/2006/main" count="203">
  <si>
    <t>政法委员会（公益性岗位补贴）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</si>
  <si>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</si>
  <si>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</si>
  <si>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</si>
  <si>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</si>
  <si>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</si>
  <si>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</si>
  <si>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</si>
  <si>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</si>
  <si>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</si>
  <si>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</si>
  <si>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补贴期限：2018年10-12月</t>
  </si>
  <si>
    <t>樊昭轩</t>
  </si>
  <si>
    <t>1305820014001470</t>
  </si>
  <si>
    <t>综治办（接听电话）</t>
  </si>
  <si>
    <t>路烁</t>
  </si>
  <si>
    <t>1305820017001878</t>
  </si>
  <si>
    <t>财务（打印）</t>
  </si>
  <si>
    <t>曹国强</t>
  </si>
  <si>
    <t>1305820016001815</t>
  </si>
  <si>
    <t>维稳办（接收传真）</t>
  </si>
  <si>
    <t>郝家华</t>
  </si>
  <si>
    <t>1305820017002049</t>
  </si>
  <si>
    <t>办公室（接听电话）</t>
  </si>
  <si>
    <t>石雅宁</t>
  </si>
  <si>
    <t>1305820017002050</t>
  </si>
  <si>
    <t>办公室（接收传真）</t>
  </si>
  <si>
    <t>纪鹏杰</t>
  </si>
  <si>
    <t>1305820017002112</t>
  </si>
  <si>
    <t>扫黑办（接听电话）</t>
  </si>
  <si>
    <t>小计：</t>
  </si>
  <si>
    <t>总计：</t>
  </si>
  <si>
    <t>市直工委（公益性岗位补贴）</t>
  </si>
  <si>
    <t>王艳红</t>
  </si>
  <si>
    <t>1305820012008711</t>
  </si>
  <si>
    <t>转接组织关系</t>
  </si>
  <si>
    <t>易英肖</t>
  </si>
  <si>
    <t>1305820017001970</t>
  </si>
  <si>
    <t>管理党统</t>
  </si>
  <si>
    <t>杨丽</t>
  </si>
  <si>
    <t>1305820016001928</t>
  </si>
  <si>
    <t>写材料</t>
  </si>
  <si>
    <t>杨战波</t>
  </si>
  <si>
    <t>1305820016001588</t>
  </si>
  <si>
    <t>管理档案</t>
  </si>
  <si>
    <t>李腾</t>
  </si>
  <si>
    <t>1305820018003580</t>
  </si>
  <si>
    <t>后勤</t>
  </si>
  <si>
    <t>宣传部（公益性岗位补贴）</t>
  </si>
  <si>
    <t>韩丹丹</t>
  </si>
  <si>
    <t>1305820017002299</t>
  </si>
  <si>
    <t>文明办（打印文件）</t>
  </si>
  <si>
    <t>王董</t>
  </si>
  <si>
    <t>1305820016002833</t>
  </si>
  <si>
    <t>文明办（接打电话）</t>
  </si>
  <si>
    <t>李腾波</t>
  </si>
  <si>
    <t>1305820017002130</t>
  </si>
  <si>
    <t>后勤（打印文件）</t>
  </si>
  <si>
    <t>石  巍</t>
  </si>
  <si>
    <t>1305820018000034</t>
  </si>
  <si>
    <t>网信办（接打电话）</t>
  </si>
  <si>
    <t>劳动技校（公益性岗位补贴）</t>
  </si>
  <si>
    <t>补贴期限：2018年4-12月</t>
  </si>
  <si>
    <t>赵泽坤</t>
  </si>
  <si>
    <t>1305820016002493</t>
  </si>
  <si>
    <t>教务处（教师）</t>
  </si>
  <si>
    <t>石川</t>
  </si>
  <si>
    <t>1305820012009215</t>
  </si>
  <si>
    <t>李延斌</t>
  </si>
  <si>
    <t>1305820016003104</t>
  </si>
  <si>
    <t>组织部（公益性岗位补贴）</t>
  </si>
  <si>
    <t>张路航</t>
  </si>
  <si>
    <t>1305820016001730</t>
  </si>
  <si>
    <t>电教室</t>
  </si>
  <si>
    <t>孔兵兵</t>
  </si>
  <si>
    <t>1305820016001851</t>
  </si>
  <si>
    <t>干部监督股</t>
  </si>
  <si>
    <t>邢雅楠</t>
  </si>
  <si>
    <t>1305030011000903</t>
  </si>
  <si>
    <t>秘书股</t>
  </si>
  <si>
    <t>重点大督查（公益性岗位补贴）</t>
  </si>
  <si>
    <t>付子昕</t>
  </si>
  <si>
    <t>1305820017001317</t>
  </si>
  <si>
    <t>大督查综合组</t>
  </si>
  <si>
    <t>杨富寓</t>
  </si>
  <si>
    <t>1305820018001790</t>
  </si>
  <si>
    <t>大督查办公室</t>
  </si>
  <si>
    <t>王少帅</t>
  </si>
  <si>
    <t>1305820018003268</t>
  </si>
  <si>
    <t>农工委（公益性岗位补贴）</t>
  </si>
  <si>
    <t>张凯哲</t>
  </si>
  <si>
    <t>1305820017002291</t>
  </si>
  <si>
    <t>打字员</t>
  </si>
  <si>
    <t>裴兴杰</t>
  </si>
  <si>
    <t>1305820018001638</t>
  </si>
  <si>
    <t>司机</t>
  </si>
  <si>
    <t>张赛波</t>
  </si>
  <si>
    <t>1305820017002467</t>
  </si>
  <si>
    <t>姚瑶</t>
  </si>
  <si>
    <t>1305820018000398</t>
  </si>
  <si>
    <t>接线员</t>
  </si>
  <si>
    <t>王佳佳</t>
  </si>
  <si>
    <t>1305820018000912</t>
  </si>
  <si>
    <t>党校（公益性岗位补贴）</t>
  </si>
  <si>
    <t>李静</t>
  </si>
  <si>
    <t>1305820017001790</t>
  </si>
  <si>
    <t>收发通知</t>
  </si>
  <si>
    <t>徐小晶</t>
  </si>
  <si>
    <t>1305820017001140</t>
  </si>
  <si>
    <t>会议服务</t>
  </si>
  <si>
    <t>秦玉</t>
  </si>
  <si>
    <t>1305820012009386</t>
  </si>
  <si>
    <t>收发传真</t>
  </si>
  <si>
    <t>王熙</t>
  </si>
  <si>
    <t>1305820018001479</t>
  </si>
  <si>
    <t>教师服务</t>
  </si>
  <si>
    <t>文体局（公益性岗位补贴）</t>
  </si>
  <si>
    <t>补贴期限：2018年7-12月</t>
  </si>
  <si>
    <t>张晓天</t>
  </si>
  <si>
    <t>1305820017001354</t>
  </si>
  <si>
    <t>放映员</t>
  </si>
  <si>
    <t>张江波</t>
  </si>
  <si>
    <t>1305820017001345</t>
  </si>
  <si>
    <t>胡筱轩</t>
  </si>
  <si>
    <t>1305820017001348</t>
  </si>
  <si>
    <t>售票员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</si>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</sst>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23" borderId="13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8"/>
  <sheetViews>
    <sheetView tabSelected="1" workbookViewId="0">
      <selection activeCell="I5" sqref="I5:I10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20.625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12</v>
      </c>
      <c r="C5" s="22" t="s">
        <v>13</v>
      </c>
      <c r="D5" s="23">
        <v>4770</v>
      </c>
      <c r="E5" s="29">
        <v>2040</v>
      </c>
      <c r="F5" s="23">
        <v>714</v>
      </c>
      <c r="G5" s="23">
        <v>71.4</v>
      </c>
      <c r="H5" s="23">
        <v>51</v>
      </c>
      <c r="I5" s="26" t="s">
        <v>14</v>
      </c>
      <c r="J5" s="27"/>
    </row>
    <row r="6" s="14" customFormat="1" ht="30" customHeight="1" spans="1:9">
      <c r="A6" s="20">
        <v>2</v>
      </c>
      <c r="B6" s="24" t="s">
        <v>15</v>
      </c>
      <c r="C6" s="31" t="s">
        <v>16</v>
      </c>
      <c r="D6" s="23">
        <v>4770</v>
      </c>
      <c r="E6" s="29">
        <v>2040</v>
      </c>
      <c r="F6" s="23">
        <v>714</v>
      </c>
      <c r="G6" s="23">
        <v>71.4</v>
      </c>
      <c r="H6" s="23">
        <v>51</v>
      </c>
      <c r="I6" s="26" t="s">
        <v>17</v>
      </c>
    </row>
    <row r="7" s="14" customFormat="1" ht="30" customHeight="1" spans="1:9">
      <c r="A7" s="20">
        <v>3</v>
      </c>
      <c r="B7" s="24" t="s">
        <v>18</v>
      </c>
      <c r="C7" s="31" t="s">
        <v>19</v>
      </c>
      <c r="D7" s="23">
        <v>4770</v>
      </c>
      <c r="E7" s="29">
        <v>2040</v>
      </c>
      <c r="F7" s="23">
        <v>714</v>
      </c>
      <c r="G7" s="23">
        <v>71.4</v>
      </c>
      <c r="H7" s="23">
        <v>51</v>
      </c>
      <c r="I7" s="26" t="s">
        <v>20</v>
      </c>
    </row>
    <row r="8" s="14" customFormat="1" ht="30" customHeight="1" spans="1:9">
      <c r="A8" s="20">
        <v>4</v>
      </c>
      <c r="B8" s="24" t="s">
        <v>21</v>
      </c>
      <c r="C8" s="31" t="s">
        <v>22</v>
      </c>
      <c r="D8" s="23">
        <v>4770</v>
      </c>
      <c r="E8" s="29">
        <v>2040</v>
      </c>
      <c r="F8" s="23">
        <v>714</v>
      </c>
      <c r="G8" s="23">
        <v>71.4</v>
      </c>
      <c r="H8" s="23">
        <v>51</v>
      </c>
      <c r="I8" s="26" t="s">
        <v>23</v>
      </c>
    </row>
    <row r="9" s="14" customFormat="1" ht="30" customHeight="1" spans="1:9">
      <c r="A9" s="20">
        <v>5</v>
      </c>
      <c r="B9" s="24" t="s">
        <v>24</v>
      </c>
      <c r="C9" s="31" t="s">
        <v>25</v>
      </c>
      <c r="D9" s="23">
        <v>4770</v>
      </c>
      <c r="E9" s="29">
        <v>2040</v>
      </c>
      <c r="F9" s="23">
        <v>714</v>
      </c>
      <c r="G9" s="23">
        <v>71.4</v>
      </c>
      <c r="H9" s="23">
        <v>51</v>
      </c>
      <c r="I9" s="26" t="s">
        <v>26</v>
      </c>
    </row>
    <row r="10" s="14" customFormat="1" ht="30" customHeight="1" spans="1:9">
      <c r="A10" s="20">
        <v>6</v>
      </c>
      <c r="B10" s="24" t="s">
        <v>27</v>
      </c>
      <c r="C10" s="31" t="s">
        <v>28</v>
      </c>
      <c r="D10" s="23">
        <v>4770</v>
      </c>
      <c r="E10" s="29">
        <v>2040</v>
      </c>
      <c r="F10" s="23">
        <v>714</v>
      </c>
      <c r="G10" s="23">
        <v>71.4</v>
      </c>
      <c r="H10" s="23">
        <v>51</v>
      </c>
      <c r="I10" s="26" t="s">
        <v>29</v>
      </c>
    </row>
    <row r="11" s="14" customFormat="1" ht="30" customHeight="1" spans="1:9">
      <c r="A11" s="20" t="s">
        <v>30</v>
      </c>
      <c r="B11" s="20"/>
      <c r="C11" s="20"/>
      <c r="D11" s="20">
        <f t="shared" ref="D11:H11" si="0">SUM(D5+D6+D7+D8+D9+D10)</f>
        <v>28620</v>
      </c>
      <c r="E11" s="20">
        <f t="shared" si="0"/>
        <v>12240</v>
      </c>
      <c r="F11" s="20">
        <f t="shared" si="0"/>
        <v>4284</v>
      </c>
      <c r="G11" s="20">
        <f t="shared" si="0"/>
        <v>428.4</v>
      </c>
      <c r="H11" s="20">
        <f t="shared" si="0"/>
        <v>306</v>
      </c>
      <c r="I11" s="28"/>
    </row>
    <row r="12" s="14" customFormat="1" ht="30" customHeight="1" spans="1:9">
      <c r="A12" s="20" t="s">
        <v>31</v>
      </c>
      <c r="B12" s="20"/>
      <c r="C12" s="20"/>
      <c r="D12" s="20">
        <f>D11+E11+F11+G11+H11</f>
        <v>45878.4</v>
      </c>
      <c r="E12" s="20"/>
      <c r="F12" s="20"/>
      <c r="G12" s="20"/>
      <c r="H12" s="20"/>
      <c r="I12" s="28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</sheetData>
  <mergeCells count="10">
    <mergeCell ref="A1:I1"/>
    <mergeCell ref="H2:I2"/>
    <mergeCell ref="D4:H4"/>
    <mergeCell ref="A11:C11"/>
    <mergeCell ref="A12:C12"/>
    <mergeCell ref="D12:H12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10">
      <formula1>0</formula1>
      <formula2>9999999999.99</formula2>
    </dataValidation>
    <dataValidation allowBlank="1" showInputMessage="1" showErrorMessage="1" error="请输入有效的日期格式&#10;例如：2010-12-12" sqref="E5:E10 F5:F10 G5:G10 H5:H10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126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127</v>
      </c>
    </row>
    <row r="5" s="2" customFormat="1" ht="20" customHeight="1" spans="1:4">
      <c r="A5" s="1">
        <v>1</v>
      </c>
      <c r="B5" s="1" t="s">
        <v>128</v>
      </c>
      <c r="C5" s="1" t="s">
        <v>129</v>
      </c>
      <c r="D5" s="1">
        <v>5070</v>
      </c>
    </row>
    <row r="6" s="2" customFormat="1" ht="20" customHeight="1" spans="1:4">
      <c r="A6" s="1">
        <v>2</v>
      </c>
      <c r="B6" s="1" t="s">
        <v>130</v>
      </c>
      <c r="C6" s="1" t="s">
        <v>131</v>
      </c>
      <c r="D6" s="1">
        <v>5070</v>
      </c>
    </row>
    <row r="7" s="2" customFormat="1" ht="20" customHeight="1" spans="1:4">
      <c r="A7" s="1">
        <v>3</v>
      </c>
      <c r="B7" s="1" t="s">
        <v>132</v>
      </c>
      <c r="C7" s="1" t="s">
        <v>133</v>
      </c>
      <c r="D7" s="1">
        <v>5070</v>
      </c>
    </row>
    <row r="8" s="2" customFormat="1" ht="20" customHeight="1" spans="1:4">
      <c r="A8" s="1">
        <v>4</v>
      </c>
      <c r="B8" s="1" t="s">
        <v>134</v>
      </c>
      <c r="C8" s="1" t="s">
        <v>135</v>
      </c>
      <c r="D8" s="1">
        <v>5070</v>
      </c>
    </row>
    <row r="9" s="2" customFormat="1" ht="20" customHeight="1" spans="1:4">
      <c r="A9" s="1">
        <v>5</v>
      </c>
      <c r="B9" s="1" t="s">
        <v>136</v>
      </c>
      <c r="C9" s="1" t="s">
        <v>137</v>
      </c>
      <c r="D9" s="1">
        <v>5070</v>
      </c>
    </row>
    <row r="10" s="2" customFormat="1" ht="20" customHeight="1" spans="1:4">
      <c r="A10" s="1">
        <v>6</v>
      </c>
      <c r="B10" s="1" t="s">
        <v>138</v>
      </c>
      <c r="C10" s="1" t="s">
        <v>139</v>
      </c>
      <c r="D10" s="1">
        <v>5070</v>
      </c>
    </row>
    <row r="11" s="2" customFormat="1" ht="20" customHeight="1" spans="1:4">
      <c r="A11" s="1">
        <v>7</v>
      </c>
      <c r="B11" s="1" t="s">
        <v>140</v>
      </c>
      <c r="C11" s="1" t="s">
        <v>141</v>
      </c>
      <c r="D11" s="1">
        <v>5070</v>
      </c>
    </row>
    <row r="12" s="2" customFormat="1" ht="20" customHeight="1" spans="1:4">
      <c r="A12" s="1">
        <v>8</v>
      </c>
      <c r="B12" s="1" t="s">
        <v>142</v>
      </c>
      <c r="C12" s="1" t="s">
        <v>143</v>
      </c>
      <c r="D12" s="1">
        <v>5070</v>
      </c>
    </row>
    <row r="13" s="2" customFormat="1" ht="20" customHeight="1" spans="1:4">
      <c r="A13" s="1">
        <v>9</v>
      </c>
      <c r="B13" s="1" t="s">
        <v>144</v>
      </c>
      <c r="C13" s="1" t="s">
        <v>145</v>
      </c>
      <c r="D13" s="1">
        <v>5070</v>
      </c>
    </row>
    <row r="14" s="2" customFormat="1" ht="20" customHeight="1" spans="1:4">
      <c r="A14" s="1">
        <v>10</v>
      </c>
      <c r="B14" s="1" t="s">
        <v>146</v>
      </c>
      <c r="C14" s="1" t="s">
        <v>147</v>
      </c>
      <c r="D14" s="1">
        <v>5070</v>
      </c>
    </row>
    <row r="15" s="2" customFormat="1" ht="20" customHeight="1" spans="1:4">
      <c r="A15" s="1">
        <v>11</v>
      </c>
      <c r="B15" s="1" t="s">
        <v>148</v>
      </c>
      <c r="C15" s="1" t="s">
        <v>149</v>
      </c>
      <c r="D15" s="1">
        <v>5070</v>
      </c>
    </row>
    <row r="16" s="2" customFormat="1" ht="20" customHeight="1" spans="1:4">
      <c r="A16" s="1">
        <v>12</v>
      </c>
      <c r="B16" s="1" t="s">
        <v>150</v>
      </c>
      <c r="C16" s="1" t="s">
        <v>151</v>
      </c>
      <c r="D16" s="1">
        <v>5070</v>
      </c>
    </row>
    <row r="17" s="2" customFormat="1" ht="20" customHeight="1" spans="1:4">
      <c r="A17" s="1">
        <v>13</v>
      </c>
      <c r="B17" s="1" t="s">
        <v>152</v>
      </c>
      <c r="C17" s="1" t="s">
        <v>153</v>
      </c>
      <c r="D17" s="1">
        <v>5070</v>
      </c>
    </row>
    <row r="18" s="2" customFormat="1" ht="20" customHeight="1" spans="1:4">
      <c r="A18" s="1">
        <v>14</v>
      </c>
      <c r="B18" s="1" t="s">
        <v>154</v>
      </c>
      <c r="C18" s="1" t="s">
        <v>155</v>
      </c>
      <c r="D18" s="1">
        <v>5070</v>
      </c>
    </row>
    <row r="19" s="2" customFormat="1" ht="20" customHeight="1" spans="1:4">
      <c r="A19" s="1">
        <v>15</v>
      </c>
      <c r="B19" s="1" t="s">
        <v>156</v>
      </c>
      <c r="C19" s="1" t="s">
        <v>157</v>
      </c>
      <c r="D19" s="1">
        <v>5070</v>
      </c>
    </row>
    <row r="20" s="2" customFormat="1" ht="20" customHeight="1" spans="1:4">
      <c r="A20" s="1">
        <v>16</v>
      </c>
      <c r="B20" s="1" t="s">
        <v>158</v>
      </c>
      <c r="C20" s="1" t="s">
        <v>159</v>
      </c>
      <c r="D20" s="1">
        <v>5070</v>
      </c>
    </row>
    <row r="21" s="2" customFormat="1" ht="20" customHeight="1" spans="1:4">
      <c r="A21" s="1">
        <v>17</v>
      </c>
      <c r="B21" s="1" t="s">
        <v>160</v>
      </c>
      <c r="C21" s="1" t="s">
        <v>161</v>
      </c>
      <c r="D21" s="1">
        <v>5070</v>
      </c>
    </row>
    <row r="22" s="2" customFormat="1" ht="20" customHeight="1" spans="1:4">
      <c r="A22" s="1">
        <v>18</v>
      </c>
      <c r="B22" s="1" t="s">
        <v>162</v>
      </c>
      <c r="C22" s="1" t="s">
        <v>163</v>
      </c>
      <c r="D22" s="1">
        <v>5070</v>
      </c>
    </row>
    <row r="23" s="2" customFormat="1" ht="20" customHeight="1" spans="1:4">
      <c r="A23" s="1">
        <v>19</v>
      </c>
      <c r="B23" s="1" t="s">
        <v>164</v>
      </c>
      <c r="C23" s="1" t="s">
        <v>165</v>
      </c>
      <c r="D23" s="1">
        <v>5070</v>
      </c>
    </row>
    <row r="24" s="2" customFormat="1" ht="20" customHeight="1" spans="1:4">
      <c r="A24" s="1">
        <v>20</v>
      </c>
      <c r="B24" s="1" t="s">
        <v>166</v>
      </c>
      <c r="C24" s="1" t="s">
        <v>167</v>
      </c>
      <c r="D24" s="1">
        <v>5070</v>
      </c>
    </row>
    <row r="25" s="2" customFormat="1" ht="20" customHeight="1" spans="1:4">
      <c r="A25" s="1">
        <v>21</v>
      </c>
      <c r="B25" s="1" t="s">
        <v>168</v>
      </c>
      <c r="C25" s="1" t="s">
        <v>169</v>
      </c>
      <c r="D25" s="1">
        <v>5070</v>
      </c>
    </row>
    <row r="26" s="2" customFormat="1" ht="20" customHeight="1" spans="1:4">
      <c r="A26" s="1">
        <v>22</v>
      </c>
      <c r="B26" s="1" t="s">
        <v>170</v>
      </c>
      <c r="C26" s="1" t="s">
        <v>171</v>
      </c>
      <c r="D26" s="1">
        <v>5070</v>
      </c>
    </row>
    <row r="27" s="2" customFormat="1" ht="20" customHeight="1" spans="1:4">
      <c r="A27" s="1">
        <v>23</v>
      </c>
      <c r="B27" s="1" t="s">
        <v>172</v>
      </c>
      <c r="C27" s="1" t="s">
        <v>173</v>
      </c>
      <c r="D27" s="1">
        <v>5070</v>
      </c>
    </row>
    <row r="28" s="2" customFormat="1" ht="20" customHeight="1" spans="1:4">
      <c r="A28" s="1">
        <v>24</v>
      </c>
      <c r="B28" s="1" t="s">
        <v>174</v>
      </c>
      <c r="C28" s="1" t="s">
        <v>175</v>
      </c>
      <c r="D28" s="1">
        <v>5070</v>
      </c>
    </row>
    <row r="29" s="2" customFormat="1" ht="20" customHeight="1" spans="1:4">
      <c r="A29" s="1">
        <v>25</v>
      </c>
      <c r="B29" s="1" t="s">
        <v>176</v>
      </c>
      <c r="C29" s="1" t="s">
        <v>177</v>
      </c>
      <c r="D29" s="1">
        <v>5070</v>
      </c>
    </row>
    <row r="30" s="2" customFormat="1" ht="20" customHeight="1" spans="1:4">
      <c r="A30" s="1">
        <v>26</v>
      </c>
      <c r="B30" s="1" t="s">
        <v>178</v>
      </c>
      <c r="C30" s="1" t="s">
        <v>179</v>
      </c>
      <c r="D30" s="1">
        <v>5070</v>
      </c>
    </row>
    <row r="31" s="2" customFormat="1" ht="20" customHeight="1" spans="1:4">
      <c r="A31" s="1">
        <v>27</v>
      </c>
      <c r="B31" s="1" t="s">
        <v>180</v>
      </c>
      <c r="C31" s="1" t="s">
        <v>181</v>
      </c>
      <c r="D31" s="1">
        <v>5070</v>
      </c>
    </row>
    <row r="32" s="2" customFormat="1" ht="20" customHeight="1" spans="1:4">
      <c r="A32" s="1">
        <v>28</v>
      </c>
      <c r="B32" s="1" t="s">
        <v>182</v>
      </c>
      <c r="C32" s="1" t="s">
        <v>183</v>
      </c>
      <c r="D32" s="1">
        <v>5070</v>
      </c>
    </row>
    <row r="33" s="2" customFormat="1" ht="20" customHeight="1" spans="1:4">
      <c r="A33" s="1">
        <v>29</v>
      </c>
      <c r="B33" s="1" t="s">
        <v>184</v>
      </c>
      <c r="C33" s="1" t="s">
        <v>185</v>
      </c>
      <c r="D33" s="1">
        <v>5070</v>
      </c>
    </row>
    <row r="34" s="2" customFormat="1" ht="20" customHeight="1" spans="1:4">
      <c r="A34" s="1">
        <v>30</v>
      </c>
      <c r="B34" s="1" t="s">
        <v>186</v>
      </c>
      <c r="C34" s="1" t="s">
        <v>187</v>
      </c>
      <c r="D34" s="1">
        <v>5070</v>
      </c>
    </row>
    <row r="35" s="2" customFormat="1" ht="20" customHeight="1" spans="1:4">
      <c r="A35" s="1">
        <v>31</v>
      </c>
      <c r="B35" s="1" t="s">
        <v>188</v>
      </c>
      <c r="C35" s="32" t="s">
        <v>189</v>
      </c>
      <c r="D35" s="1">
        <v>5070</v>
      </c>
    </row>
    <row r="36" s="2" customFormat="1" ht="20" customHeight="1" spans="1:4">
      <c r="A36" s="1">
        <v>32</v>
      </c>
      <c r="B36" s="1" t="s">
        <v>190</v>
      </c>
      <c r="C36" s="1" t="s">
        <v>191</v>
      </c>
      <c r="D36" s="1">
        <v>5070</v>
      </c>
    </row>
    <row r="37" s="2" customFormat="1" ht="20" customHeight="1" spans="1:4">
      <c r="A37" s="1">
        <v>33</v>
      </c>
      <c r="B37" s="1" t="s">
        <v>192</v>
      </c>
      <c r="C37" s="1" t="s">
        <v>193</v>
      </c>
      <c r="D37" s="1">
        <v>5070</v>
      </c>
    </row>
    <row r="38" s="2" customFormat="1" ht="20" customHeight="1" spans="1:4">
      <c r="A38" s="1">
        <v>34</v>
      </c>
      <c r="B38" s="1" t="s">
        <v>194</v>
      </c>
      <c r="C38" s="1" t="s">
        <v>195</v>
      </c>
      <c r="D38" s="1">
        <v>5070</v>
      </c>
    </row>
    <row r="39" s="2" customFormat="1" ht="20" customHeight="1" spans="1:4">
      <c r="A39" s="1">
        <v>35</v>
      </c>
      <c r="B39" s="1" t="s">
        <v>196</v>
      </c>
      <c r="C39" s="1" t="s">
        <v>197</v>
      </c>
      <c r="D39" s="1">
        <v>5070</v>
      </c>
    </row>
    <row r="40" s="2" customFormat="1" ht="20" customHeight="1" spans="1:4">
      <c r="A40" s="1">
        <v>36</v>
      </c>
      <c r="B40" s="1" t="s">
        <v>198</v>
      </c>
      <c r="C40" s="1" t="s">
        <v>199</v>
      </c>
      <c r="D40" s="1">
        <v>5070</v>
      </c>
    </row>
    <row r="41" s="2" customFormat="1" ht="20" customHeight="1" spans="1:4">
      <c r="A41" s="1">
        <v>37</v>
      </c>
      <c r="B41" s="1" t="s">
        <v>200</v>
      </c>
      <c r="C41" s="1" t="s">
        <v>201</v>
      </c>
      <c r="D41" s="1">
        <v>5070</v>
      </c>
    </row>
    <row r="42" s="2" customFormat="1" ht="20" customHeight="1" spans="1:4">
      <c r="A42" s="1" t="s">
        <v>31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202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workbookViewId="0">
      <selection activeCell="B5" sqref="B5:C9"/>
    </sheetView>
  </sheetViews>
  <sheetFormatPr defaultColWidth="9" defaultRowHeight="13.5"/>
  <cols>
    <col min="1" max="1" width="4.5" style="14" customWidth="1"/>
    <col min="2" max="2" width="8.75" style="14" customWidth="1"/>
    <col min="3" max="3" width="18.775" style="14" customWidth="1"/>
    <col min="4" max="4" width="17.6833333333333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32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33</v>
      </c>
      <c r="C5" s="22" t="s">
        <v>34</v>
      </c>
      <c r="D5" s="23">
        <v>4770</v>
      </c>
      <c r="E5" s="23">
        <v>2040</v>
      </c>
      <c r="F5" s="23">
        <v>714</v>
      </c>
      <c r="G5" s="23">
        <v>71.4</v>
      </c>
      <c r="H5" s="23">
        <v>51</v>
      </c>
      <c r="I5" s="26" t="s">
        <v>35</v>
      </c>
      <c r="J5" s="27"/>
    </row>
    <row r="6" s="14" customFormat="1" ht="30" customHeight="1" spans="1:9">
      <c r="A6" s="20">
        <v>2</v>
      </c>
      <c r="B6" s="24" t="s">
        <v>36</v>
      </c>
      <c r="C6" s="31" t="s">
        <v>37</v>
      </c>
      <c r="D6" s="23">
        <v>4770</v>
      </c>
      <c r="E6" s="23">
        <v>2040</v>
      </c>
      <c r="F6" s="23">
        <v>714</v>
      </c>
      <c r="G6" s="23">
        <v>71.4</v>
      </c>
      <c r="H6" s="23">
        <v>51</v>
      </c>
      <c r="I6" s="26" t="s">
        <v>38</v>
      </c>
    </row>
    <row r="7" s="14" customFormat="1" ht="30" customHeight="1" spans="1:9">
      <c r="A7" s="20">
        <v>3</v>
      </c>
      <c r="B7" s="24" t="s">
        <v>39</v>
      </c>
      <c r="C7" s="31" t="s">
        <v>40</v>
      </c>
      <c r="D7" s="23">
        <v>4770</v>
      </c>
      <c r="E7" s="23">
        <v>2040</v>
      </c>
      <c r="F7" s="23">
        <v>714</v>
      </c>
      <c r="G7" s="23">
        <v>71.4</v>
      </c>
      <c r="H7" s="23">
        <v>51</v>
      </c>
      <c r="I7" s="26" t="s">
        <v>41</v>
      </c>
    </row>
    <row r="8" s="14" customFormat="1" ht="30" customHeight="1" spans="1:9">
      <c r="A8" s="20">
        <v>4</v>
      </c>
      <c r="B8" s="24" t="s">
        <v>42</v>
      </c>
      <c r="C8" s="31" t="s">
        <v>43</v>
      </c>
      <c r="D8" s="23">
        <v>4770</v>
      </c>
      <c r="E8" s="23">
        <v>2040</v>
      </c>
      <c r="F8" s="23">
        <v>714</v>
      </c>
      <c r="G8" s="23">
        <v>71.4</v>
      </c>
      <c r="H8" s="23">
        <v>51</v>
      </c>
      <c r="I8" s="26" t="s">
        <v>44</v>
      </c>
    </row>
    <row r="9" s="14" customFormat="1" ht="30" customHeight="1" spans="1:9">
      <c r="A9" s="20">
        <v>5</v>
      </c>
      <c r="B9" s="24" t="s">
        <v>45</v>
      </c>
      <c r="C9" s="31" t="s">
        <v>46</v>
      </c>
      <c r="D9" s="23">
        <v>3180</v>
      </c>
      <c r="E9" s="23">
        <v>1360</v>
      </c>
      <c r="F9" s="23">
        <v>476</v>
      </c>
      <c r="G9" s="23">
        <v>47.6</v>
      </c>
      <c r="H9" s="23">
        <v>34</v>
      </c>
      <c r="I9" s="26" t="s">
        <v>47</v>
      </c>
    </row>
    <row r="10" s="14" customFormat="1" ht="30" customHeight="1" spans="1:9">
      <c r="A10" s="20" t="s">
        <v>30</v>
      </c>
      <c r="B10" s="20"/>
      <c r="C10" s="20"/>
      <c r="D10" s="20">
        <f t="shared" ref="D10:H10" si="0">SUM(D5+D6+D7+D8+D9)</f>
        <v>22260</v>
      </c>
      <c r="E10" s="20">
        <f t="shared" si="0"/>
        <v>9520</v>
      </c>
      <c r="F10" s="20">
        <f t="shared" si="0"/>
        <v>3332</v>
      </c>
      <c r="G10" s="20">
        <f t="shared" si="0"/>
        <v>333.2</v>
      </c>
      <c r="H10" s="20">
        <f t="shared" si="0"/>
        <v>238</v>
      </c>
      <c r="I10" s="28"/>
    </row>
    <row r="11" s="14" customFormat="1" ht="30" customHeight="1" spans="1:9">
      <c r="A11" s="20" t="s">
        <v>31</v>
      </c>
      <c r="B11" s="20"/>
      <c r="C11" s="20"/>
      <c r="D11" s="20">
        <f>D10+E10+F10+G10+H10</f>
        <v>35683.2</v>
      </c>
      <c r="E11" s="20"/>
      <c r="F11" s="20"/>
      <c r="G11" s="20"/>
      <c r="H11" s="20"/>
      <c r="I11" s="28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9">
      <formula1>0</formula1>
      <formula2>9999999999.99</formula2>
    </dataValidation>
    <dataValidation allowBlank="1" showInputMessage="1" showErrorMessage="1" error="请输入有效的日期格式&#10;例如：2010-12-12" sqref="E5:E9 F5:F9 G5:G9 H5:H9"/>
  </dataValidations>
  <pageMargins left="0.196527777777778" right="0.0777777777777778" top="0.590277777777778" bottom="0.432638888888889" header="0.275" footer="0.313888888888889"/>
  <pageSetup paperSize="9" scale="11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workbookViewId="0">
      <selection activeCell="A1" sqref="$A1:$XFD1048576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17.6083333333333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48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49</v>
      </c>
      <c r="C5" s="22" t="s">
        <v>50</v>
      </c>
      <c r="D5" s="23">
        <v>4770</v>
      </c>
      <c r="E5" s="23">
        <v>2040</v>
      </c>
      <c r="F5" s="23">
        <v>714</v>
      </c>
      <c r="G5" s="23">
        <v>71.4</v>
      </c>
      <c r="H5" s="23">
        <v>51</v>
      </c>
      <c r="I5" s="26" t="s">
        <v>51</v>
      </c>
      <c r="J5" s="27"/>
    </row>
    <row r="6" s="14" customFormat="1" ht="30" customHeight="1" spans="1:9">
      <c r="A6" s="20">
        <v>2</v>
      </c>
      <c r="B6" s="24" t="s">
        <v>52</v>
      </c>
      <c r="C6" s="24" t="s">
        <v>53</v>
      </c>
      <c r="D6" s="23">
        <v>4770</v>
      </c>
      <c r="E6" s="23">
        <v>2040</v>
      </c>
      <c r="F6" s="23">
        <v>714</v>
      </c>
      <c r="G6" s="23">
        <v>71.4</v>
      </c>
      <c r="H6" s="23">
        <v>51</v>
      </c>
      <c r="I6" s="26" t="s">
        <v>54</v>
      </c>
    </row>
    <row r="7" s="14" customFormat="1" ht="30" customHeight="1" spans="1:9">
      <c r="A7" s="20">
        <v>3</v>
      </c>
      <c r="B7" s="24" t="s">
        <v>55</v>
      </c>
      <c r="C7" s="24" t="s">
        <v>56</v>
      </c>
      <c r="D7" s="23">
        <v>4770</v>
      </c>
      <c r="E7" s="23">
        <v>2040</v>
      </c>
      <c r="F7" s="23">
        <v>714</v>
      </c>
      <c r="G7" s="23">
        <v>71.4</v>
      </c>
      <c r="H7" s="23">
        <v>51</v>
      </c>
      <c r="I7" s="26" t="s">
        <v>57</v>
      </c>
    </row>
    <row r="8" s="14" customFormat="1" ht="30" customHeight="1" spans="1:9">
      <c r="A8" s="20">
        <v>4</v>
      </c>
      <c r="B8" s="24" t="s">
        <v>58</v>
      </c>
      <c r="C8" s="24" t="s">
        <v>59</v>
      </c>
      <c r="D8" s="23">
        <v>4770</v>
      </c>
      <c r="E8" s="23">
        <v>2040</v>
      </c>
      <c r="F8" s="23">
        <v>714</v>
      </c>
      <c r="G8" s="23">
        <v>71.4</v>
      </c>
      <c r="H8" s="23">
        <v>51</v>
      </c>
      <c r="I8" s="26" t="s">
        <v>60</v>
      </c>
    </row>
    <row r="9" s="14" customFormat="1" ht="30" customHeight="1" spans="1:9">
      <c r="A9" s="20" t="s">
        <v>30</v>
      </c>
      <c r="B9" s="20"/>
      <c r="C9" s="20"/>
      <c r="D9" s="20">
        <f t="shared" ref="D9:H9" si="0">SUM(D5+D6+D7+D8)</f>
        <v>19080</v>
      </c>
      <c r="E9" s="20">
        <f t="shared" si="0"/>
        <v>8160</v>
      </c>
      <c r="F9" s="20">
        <f t="shared" si="0"/>
        <v>2856</v>
      </c>
      <c r="G9" s="20">
        <f t="shared" si="0"/>
        <v>285.6</v>
      </c>
      <c r="H9" s="20">
        <f t="shared" si="0"/>
        <v>204</v>
      </c>
      <c r="I9" s="28"/>
    </row>
    <row r="10" s="14" customFormat="1" ht="30" customHeight="1" spans="1:9">
      <c r="A10" s="20" t="s">
        <v>31</v>
      </c>
      <c r="B10" s="20"/>
      <c r="C10" s="20"/>
      <c r="D10" s="20">
        <f>D9+E9+F9+G9+H9</f>
        <v>30585.6</v>
      </c>
      <c r="E10" s="20"/>
      <c r="F10" s="20"/>
      <c r="G10" s="20"/>
      <c r="H10" s="20"/>
      <c r="I10" s="28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</sheetData>
  <mergeCells count="10">
    <mergeCell ref="A1:I1"/>
    <mergeCell ref="H2:I2"/>
    <mergeCell ref="D4:H4"/>
    <mergeCell ref="A9:C9"/>
    <mergeCell ref="A10:C10"/>
    <mergeCell ref="D10:H10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8">
      <formula1>0</formula1>
      <formula2>9999999999.99</formula2>
    </dataValidation>
    <dataValidation allowBlank="1" showInputMessage="1" showErrorMessage="1" error="请输入有效的日期格式&#10;例如：2010-12-12" sqref="E5:E8 F5:F8 G5:G8 H5:H8"/>
  </dataValidations>
  <printOptions horizontalCentered="1"/>
  <pageMargins left="0.235416666666667" right="0.196527777777778" top="0.511805555555556" bottom="1" header="0.313888888888889" footer="0.511805555555556"/>
  <pageSetup paperSize="9" scale="11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9"/>
  <sheetViews>
    <sheetView workbookViewId="0">
      <selection activeCell="D4" sqref="D4:H4"/>
    </sheetView>
  </sheetViews>
  <sheetFormatPr defaultColWidth="9" defaultRowHeight="13.5"/>
  <cols>
    <col min="1" max="1" width="4.5" style="14" customWidth="1"/>
    <col min="2" max="2" width="8.75" style="14" customWidth="1"/>
    <col min="3" max="3" width="19.1583333333333" style="14" customWidth="1"/>
    <col min="4" max="4" width="17.8916666666667" style="14" customWidth="1"/>
    <col min="5" max="8" width="13.625" style="14" customWidth="1"/>
    <col min="9" max="9" width="19.9083333333333" style="15" customWidth="1"/>
    <col min="10" max="16384" width="9" style="14"/>
  </cols>
  <sheetData>
    <row r="1" s="14" customFormat="1" ht="35" customHeight="1" spans="1:9">
      <c r="A1" s="3" t="s">
        <v>61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62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63</v>
      </c>
      <c r="C5" s="22" t="s">
        <v>64</v>
      </c>
      <c r="D5" s="29">
        <v>14310</v>
      </c>
      <c r="E5" s="29">
        <v>5625.57</v>
      </c>
      <c r="F5" s="23">
        <v>0</v>
      </c>
      <c r="G5" s="29">
        <v>179.4</v>
      </c>
      <c r="H5" s="29">
        <v>196.89</v>
      </c>
      <c r="I5" s="26" t="s">
        <v>65</v>
      </c>
      <c r="J5" s="27"/>
    </row>
    <row r="6" s="14" customFormat="1" ht="30" customHeight="1" spans="1:9">
      <c r="A6" s="20">
        <v>2</v>
      </c>
      <c r="B6" s="24" t="s">
        <v>66</v>
      </c>
      <c r="C6" s="31" t="s">
        <v>67</v>
      </c>
      <c r="D6" s="30">
        <v>14310</v>
      </c>
      <c r="E6" s="30">
        <v>5625.57</v>
      </c>
      <c r="F6" s="23">
        <v>0</v>
      </c>
      <c r="G6" s="30">
        <v>179.4</v>
      </c>
      <c r="H6" s="30">
        <v>196.89</v>
      </c>
      <c r="I6" s="26" t="s">
        <v>65</v>
      </c>
    </row>
    <row r="7" s="14" customFormat="1" ht="30" customHeight="1" spans="1:9">
      <c r="A7" s="20">
        <v>3</v>
      </c>
      <c r="B7" s="24" t="s">
        <v>68</v>
      </c>
      <c r="C7" s="31" t="s">
        <v>69</v>
      </c>
      <c r="D7" s="30">
        <v>14310</v>
      </c>
      <c r="E7" s="30">
        <v>5625.57</v>
      </c>
      <c r="F7" s="23">
        <v>0</v>
      </c>
      <c r="G7" s="30">
        <v>179.4</v>
      </c>
      <c r="H7" s="30">
        <v>196.89</v>
      </c>
      <c r="I7" s="26" t="s">
        <v>65</v>
      </c>
    </row>
    <row r="8" s="14" customFormat="1" ht="30" customHeight="1" spans="1:9">
      <c r="A8" s="20" t="s">
        <v>30</v>
      </c>
      <c r="B8" s="20"/>
      <c r="C8" s="20"/>
      <c r="D8" s="20">
        <f t="shared" ref="D8:H8" si="0">SUM(D5+D6+D7)</f>
        <v>42930</v>
      </c>
      <c r="E8" s="20">
        <f t="shared" si="0"/>
        <v>16876.71</v>
      </c>
      <c r="F8" s="20">
        <v>0</v>
      </c>
      <c r="G8" s="20">
        <f t="shared" si="0"/>
        <v>538.2</v>
      </c>
      <c r="H8" s="20">
        <f t="shared" si="0"/>
        <v>590.67</v>
      </c>
      <c r="I8" s="28"/>
    </row>
    <row r="9" s="14" customFormat="1" ht="30" customHeight="1" spans="1:9">
      <c r="A9" s="20" t="s">
        <v>31</v>
      </c>
      <c r="B9" s="20"/>
      <c r="C9" s="20"/>
      <c r="D9" s="20">
        <f>D8+E8+F8+G8+H8</f>
        <v>60935.58</v>
      </c>
      <c r="E9" s="20"/>
      <c r="F9" s="20"/>
      <c r="G9" s="20"/>
      <c r="H9" s="20"/>
      <c r="I9" s="28"/>
    </row>
    <row r="10" s="14" customFormat="1" spans="9:9">
      <c r="I10" s="15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 F5:F7">
      <formula1>0</formula1>
      <formula2>9999999999.99</formula2>
    </dataValidation>
    <dataValidation allowBlank="1" showInputMessage="1" showErrorMessage="1" error="请输入有效的日期格式&#10;例如：2010-12-12" sqref="E5 G5 H5"/>
  </dataValidations>
  <pageMargins left="0.118055555555556" right="0.0388888888888889" top="0.393055555555556" bottom="1" header="0.235416666666667" footer="0.511805555555556"/>
  <pageSetup paperSize="9" scale="11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workbookViewId="0">
      <selection activeCell="D6" sqref="D6"/>
    </sheetView>
  </sheetViews>
  <sheetFormatPr defaultColWidth="9" defaultRowHeight="13.5"/>
  <cols>
    <col min="1" max="1" width="4.5" style="14" customWidth="1"/>
    <col min="2" max="2" width="8.75" style="14" customWidth="1"/>
    <col min="3" max="3" width="17.8666666666667" style="14" customWidth="1"/>
    <col min="4" max="4" width="18.85" style="14" customWidth="1"/>
    <col min="5" max="8" width="13.625" style="14" customWidth="1"/>
    <col min="9" max="9" width="19.1916666666667" style="15" customWidth="1"/>
    <col min="10" max="16384" width="9" style="14"/>
  </cols>
  <sheetData>
    <row r="1" s="14" customFormat="1" ht="35" customHeight="1" spans="1:9">
      <c r="A1" s="3" t="s">
        <v>70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71</v>
      </c>
      <c r="C5" s="22" t="s">
        <v>72</v>
      </c>
      <c r="D5" s="23">
        <v>4770</v>
      </c>
      <c r="E5" s="23">
        <v>2040</v>
      </c>
      <c r="F5" s="23">
        <v>714</v>
      </c>
      <c r="G5" s="23">
        <v>71.4</v>
      </c>
      <c r="H5" s="23">
        <v>51</v>
      </c>
      <c r="I5" s="26" t="s">
        <v>73</v>
      </c>
      <c r="J5" s="27"/>
    </row>
    <row r="6" s="14" customFormat="1" ht="30" customHeight="1" spans="1:9">
      <c r="A6" s="20">
        <v>2</v>
      </c>
      <c r="B6" s="24" t="s">
        <v>74</v>
      </c>
      <c r="C6" s="31" t="s">
        <v>75</v>
      </c>
      <c r="D6" s="23">
        <v>4770</v>
      </c>
      <c r="E6" s="23">
        <v>2040</v>
      </c>
      <c r="F6" s="23">
        <v>714</v>
      </c>
      <c r="G6" s="23">
        <v>71.4</v>
      </c>
      <c r="H6" s="23">
        <v>51</v>
      </c>
      <c r="I6" s="26" t="s">
        <v>76</v>
      </c>
    </row>
    <row r="7" s="14" customFormat="1" ht="30" customHeight="1" spans="1:9">
      <c r="A7" s="20">
        <v>3</v>
      </c>
      <c r="B7" s="24" t="s">
        <v>77</v>
      </c>
      <c r="C7" s="31" t="s">
        <v>78</v>
      </c>
      <c r="D7" s="23">
        <v>3180</v>
      </c>
      <c r="E7" s="23">
        <v>1360</v>
      </c>
      <c r="F7" s="23">
        <v>476</v>
      </c>
      <c r="G7" s="23">
        <v>47.6</v>
      </c>
      <c r="H7" s="23">
        <v>34</v>
      </c>
      <c r="I7" s="26" t="s">
        <v>79</v>
      </c>
    </row>
    <row r="8" s="14" customFormat="1" ht="30" customHeight="1" spans="1:9">
      <c r="A8" s="20" t="s">
        <v>30</v>
      </c>
      <c r="B8" s="20"/>
      <c r="C8" s="20"/>
      <c r="D8" s="20">
        <f t="shared" ref="D8:H8" si="0">SUM(D5+D6+D7)</f>
        <v>12720</v>
      </c>
      <c r="E8" s="20">
        <f t="shared" si="0"/>
        <v>5440</v>
      </c>
      <c r="F8" s="20">
        <f t="shared" si="0"/>
        <v>1904</v>
      </c>
      <c r="G8" s="20">
        <f t="shared" si="0"/>
        <v>190.4</v>
      </c>
      <c r="H8" s="20">
        <f t="shared" si="0"/>
        <v>136</v>
      </c>
      <c r="I8" s="28"/>
    </row>
    <row r="9" s="14" customFormat="1" ht="30" customHeight="1" spans="1:9">
      <c r="A9" s="20" t="s">
        <v>31</v>
      </c>
      <c r="B9" s="20"/>
      <c r="C9" s="20"/>
      <c r="D9" s="20">
        <f>D8+E8+F8+G8+H8</f>
        <v>20390.4</v>
      </c>
      <c r="E9" s="20"/>
      <c r="F9" s="20"/>
      <c r="G9" s="20"/>
      <c r="H9" s="20"/>
      <c r="I9" s="28"/>
    </row>
    <row r="10" s="14" customFormat="1" spans="9:9">
      <c r="I10" s="15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7">
      <formula1>0</formula1>
      <formula2>9999999999.99</formula2>
    </dataValidation>
    <dataValidation allowBlank="1" showInputMessage="1" showErrorMessage="1" error="请输入有效的日期格式&#10;例如：2010-12-12" sqref="E5:E7 F5:F7 G5:G7 H5:H7"/>
  </dataValidations>
  <printOptions horizontalCentered="1"/>
  <pageMargins left="0.15625" right="0.118055555555556" top="0.393055555555556" bottom="1" header="0.275" footer="0.511805555555556"/>
  <pageSetup paperSize="9" scale="11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9"/>
  <sheetViews>
    <sheetView workbookViewId="0">
      <selection activeCell="B5" sqref="B5:C7"/>
    </sheetView>
  </sheetViews>
  <sheetFormatPr defaultColWidth="9" defaultRowHeight="13.5"/>
  <cols>
    <col min="1" max="1" width="4.5" style="14" customWidth="1"/>
    <col min="2" max="2" width="8.75" style="14" customWidth="1"/>
    <col min="3" max="3" width="18.5833333333333" style="14" customWidth="1"/>
    <col min="4" max="4" width="18.7583333333333" style="14" customWidth="1"/>
    <col min="5" max="8" width="13.625" style="14" customWidth="1"/>
    <col min="9" max="9" width="20.05" style="15" customWidth="1"/>
    <col min="10" max="16384" width="9" style="14"/>
  </cols>
  <sheetData>
    <row r="1" s="14" customFormat="1" ht="35" customHeight="1" spans="1:9">
      <c r="A1" s="3" t="s">
        <v>80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81</v>
      </c>
      <c r="C5" s="22" t="s">
        <v>82</v>
      </c>
      <c r="D5" s="23">
        <v>4770</v>
      </c>
      <c r="E5" s="23">
        <v>2040</v>
      </c>
      <c r="F5" s="23">
        <v>714</v>
      </c>
      <c r="G5" s="23">
        <v>71.4</v>
      </c>
      <c r="H5" s="23">
        <v>51</v>
      </c>
      <c r="I5" s="26" t="s">
        <v>83</v>
      </c>
      <c r="J5" s="27"/>
    </row>
    <row r="6" s="14" customFormat="1" ht="30" customHeight="1" spans="1:9">
      <c r="A6" s="20">
        <v>2</v>
      </c>
      <c r="B6" s="24" t="s">
        <v>84</v>
      </c>
      <c r="C6" s="31" t="s">
        <v>85</v>
      </c>
      <c r="D6" s="23">
        <v>4770</v>
      </c>
      <c r="E6" s="23">
        <v>2040</v>
      </c>
      <c r="F6" s="23">
        <v>714</v>
      </c>
      <c r="G6" s="23">
        <v>71.4</v>
      </c>
      <c r="H6" s="23">
        <v>51</v>
      </c>
      <c r="I6" s="26" t="s">
        <v>86</v>
      </c>
    </row>
    <row r="7" s="14" customFormat="1" ht="30" customHeight="1" spans="1:9">
      <c r="A7" s="20">
        <v>3</v>
      </c>
      <c r="B7" s="24" t="s">
        <v>87</v>
      </c>
      <c r="C7" s="31" t="s">
        <v>88</v>
      </c>
      <c r="D7" s="23">
        <v>4770</v>
      </c>
      <c r="E7" s="23">
        <v>2040</v>
      </c>
      <c r="F7" s="23">
        <v>714</v>
      </c>
      <c r="G7" s="23">
        <v>71.4</v>
      </c>
      <c r="H7" s="23">
        <v>51</v>
      </c>
      <c r="I7" s="26" t="s">
        <v>86</v>
      </c>
    </row>
    <row r="8" s="14" customFormat="1" ht="30" customHeight="1" spans="1:9">
      <c r="A8" s="20" t="s">
        <v>30</v>
      </c>
      <c r="B8" s="20"/>
      <c r="C8" s="20"/>
      <c r="D8" s="20">
        <f t="shared" ref="D8:H8" si="0">SUM(D5+D6+D7)</f>
        <v>14310</v>
      </c>
      <c r="E8" s="20">
        <f t="shared" si="0"/>
        <v>6120</v>
      </c>
      <c r="F8" s="20">
        <f t="shared" si="0"/>
        <v>2142</v>
      </c>
      <c r="G8" s="20">
        <f t="shared" si="0"/>
        <v>214.2</v>
      </c>
      <c r="H8" s="20">
        <f t="shared" si="0"/>
        <v>153</v>
      </c>
      <c r="I8" s="28"/>
    </row>
    <row r="9" s="14" customFormat="1" ht="30" customHeight="1" spans="1:9">
      <c r="A9" s="20" t="s">
        <v>31</v>
      </c>
      <c r="B9" s="20"/>
      <c r="C9" s="20"/>
      <c r="D9" s="20">
        <f>D8+E8+F8+G8+H8</f>
        <v>22939.2</v>
      </c>
      <c r="E9" s="20"/>
      <c r="F9" s="20"/>
      <c r="G9" s="20"/>
      <c r="H9" s="20"/>
      <c r="I9" s="28"/>
    </row>
    <row r="10" s="14" customFormat="1" spans="9:9">
      <c r="I10" s="15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  <row r="223" s="14" customFormat="1" spans="9:9">
      <c r="I223" s="15"/>
    </row>
    <row r="224" s="14" customFormat="1" spans="9:9">
      <c r="I224" s="15"/>
    </row>
    <row r="225" s="14" customFormat="1" spans="9:9">
      <c r="I225" s="15"/>
    </row>
    <row r="226" s="14" customFormat="1" spans="9:9">
      <c r="I226" s="15"/>
    </row>
    <row r="227" s="14" customFormat="1" spans="9:9">
      <c r="I227" s="15"/>
    </row>
    <row r="228" s="14" customFormat="1" spans="9:9">
      <c r="I228" s="15"/>
    </row>
    <row r="229" s="14" customFormat="1" spans="9:9">
      <c r="I229" s="15"/>
    </row>
    <row r="230" s="14" customFormat="1" spans="9:9">
      <c r="I230" s="15"/>
    </row>
    <row r="231" s="14" customFormat="1" spans="9:9">
      <c r="I231" s="15"/>
    </row>
    <row r="232" s="14" customFormat="1" spans="9:9">
      <c r="I232" s="15"/>
    </row>
    <row r="233" s="14" customFormat="1" spans="9:9">
      <c r="I233" s="15"/>
    </row>
    <row r="234" s="14" customFormat="1" spans="9:9">
      <c r="I234" s="15"/>
    </row>
    <row r="235" s="14" customFormat="1" spans="9:9">
      <c r="I235" s="15"/>
    </row>
    <row r="236" s="14" customFormat="1" spans="9:9">
      <c r="I236" s="15"/>
    </row>
    <row r="237" s="14" customFormat="1" spans="9:9">
      <c r="I237" s="15"/>
    </row>
    <row r="238" s="14" customFormat="1" spans="9:9">
      <c r="I238" s="15"/>
    </row>
    <row r="239" s="14" customFormat="1" spans="9:9">
      <c r="I239" s="15"/>
    </row>
    <row r="240" s="14" customFormat="1" spans="9:9">
      <c r="I240" s="15"/>
    </row>
    <row r="241" s="14" customFormat="1" spans="9:9">
      <c r="I241" s="15"/>
    </row>
    <row r="242" s="14" customFormat="1" spans="9:9">
      <c r="I242" s="15"/>
    </row>
    <row r="243" s="14" customFormat="1" spans="9:9">
      <c r="I243" s="15"/>
    </row>
    <row r="244" s="14" customFormat="1" spans="9:9">
      <c r="I244" s="15"/>
    </row>
    <row r="245" s="14" customFormat="1" spans="9:9">
      <c r="I245" s="15"/>
    </row>
    <row r="246" s="14" customFormat="1" spans="9:9">
      <c r="I246" s="15"/>
    </row>
    <row r="247" s="14" customFormat="1" spans="9:9">
      <c r="I247" s="15"/>
    </row>
    <row r="248" s="14" customFormat="1" spans="9:9">
      <c r="I248" s="15"/>
    </row>
    <row r="249" s="14" customFormat="1" spans="9:9">
      <c r="I249" s="15"/>
    </row>
    <row r="250" s="14" customFormat="1" spans="9:9">
      <c r="I250" s="15"/>
    </row>
    <row r="251" s="14" customFormat="1" spans="9:9">
      <c r="I251" s="15"/>
    </row>
    <row r="252" s="14" customFormat="1" spans="9:9">
      <c r="I252" s="15"/>
    </row>
    <row r="253" s="14" customFormat="1" spans="9:9">
      <c r="I253" s="15"/>
    </row>
    <row r="254" s="14" customFormat="1" spans="9:9">
      <c r="I254" s="15"/>
    </row>
    <row r="255" s="14" customFormat="1" spans="9:9">
      <c r="I255" s="15"/>
    </row>
    <row r="256" s="14" customFormat="1" spans="9:9">
      <c r="I256" s="15"/>
    </row>
    <row r="257" s="14" customFormat="1" spans="9:9">
      <c r="I257" s="15"/>
    </row>
    <row r="258" s="14" customFormat="1" spans="9:9">
      <c r="I258" s="15"/>
    </row>
    <row r="259" s="14" customFormat="1" spans="9:9">
      <c r="I259" s="15"/>
    </row>
    <row r="260" s="14" customFormat="1" spans="9:9">
      <c r="I260" s="15"/>
    </row>
    <row r="261" s="14" customFormat="1" spans="9:9">
      <c r="I261" s="15"/>
    </row>
    <row r="262" s="14" customFormat="1" spans="9:9">
      <c r="I262" s="15"/>
    </row>
    <row r="263" s="14" customFormat="1" spans="9:9">
      <c r="I263" s="15"/>
    </row>
    <row r="264" s="14" customFormat="1" spans="9:9">
      <c r="I264" s="15"/>
    </row>
    <row r="265" s="14" customFormat="1" spans="9:9">
      <c r="I265" s="15"/>
    </row>
    <row r="266" s="14" customFormat="1" spans="9:9">
      <c r="I266" s="15"/>
    </row>
    <row r="267" s="14" customFormat="1" spans="9:9">
      <c r="I267" s="15"/>
    </row>
    <row r="268" s="14" customFormat="1" spans="9:9">
      <c r="I268" s="15"/>
    </row>
    <row r="269" s="14" customFormat="1" spans="9:9">
      <c r="I269" s="15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7">
      <formula1>0</formula1>
      <formula2>9999999999.99</formula2>
    </dataValidation>
    <dataValidation allowBlank="1" showInputMessage="1" showErrorMessage="1" error="请输入有效的日期格式&#10;例如：2010-12-12" sqref="E5:E7 F5:F7 G5:G7 H5:H7"/>
  </dataValidations>
  <pageMargins left="0.118055555555556" right="0.118055555555556" top="0.471527777777778" bottom="1" header="0.275" footer="0.511805555555556"/>
  <pageSetup paperSize="9" scale="11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workbookViewId="0">
      <selection activeCell="B5" sqref="B5:C9"/>
    </sheetView>
  </sheetViews>
  <sheetFormatPr defaultColWidth="9" defaultRowHeight="13.5"/>
  <cols>
    <col min="1" max="1" width="4.5" style="14" customWidth="1"/>
    <col min="2" max="2" width="8.75" style="14" customWidth="1"/>
    <col min="3" max="3" width="18.725" style="14" customWidth="1"/>
    <col min="4" max="4" width="17.4666666666667" style="14" customWidth="1"/>
    <col min="5" max="7" width="13.625" style="14" customWidth="1"/>
    <col min="8" max="8" width="13.3416666666667" style="14" customWidth="1"/>
    <col min="9" max="9" width="18.6166666666667" style="15" customWidth="1"/>
    <col min="10" max="16384" width="9" style="14"/>
  </cols>
  <sheetData>
    <row r="1" s="14" customFormat="1" ht="35" customHeight="1" spans="1:9">
      <c r="A1" s="3" t="s">
        <v>89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90</v>
      </c>
      <c r="C5" s="22" t="s">
        <v>91</v>
      </c>
      <c r="D5" s="23">
        <v>4770</v>
      </c>
      <c r="E5" s="23">
        <v>2040</v>
      </c>
      <c r="F5" s="23">
        <v>714</v>
      </c>
      <c r="G5" s="23">
        <v>71.4</v>
      </c>
      <c r="H5" s="23">
        <v>51</v>
      </c>
      <c r="I5" s="26" t="s">
        <v>92</v>
      </c>
      <c r="J5" s="27"/>
    </row>
    <row r="6" s="14" customFormat="1" ht="30" customHeight="1" spans="1:9">
      <c r="A6" s="20">
        <v>2</v>
      </c>
      <c r="B6" s="24" t="s">
        <v>93</v>
      </c>
      <c r="C6" s="31" t="s">
        <v>94</v>
      </c>
      <c r="D6" s="23">
        <v>4770</v>
      </c>
      <c r="E6" s="23">
        <v>2040</v>
      </c>
      <c r="F6" s="23">
        <v>714</v>
      </c>
      <c r="G6" s="23">
        <v>71.4</v>
      </c>
      <c r="H6" s="23">
        <v>51</v>
      </c>
      <c r="I6" s="26" t="s">
        <v>95</v>
      </c>
    </row>
    <row r="7" s="14" customFormat="1" ht="30" customHeight="1" spans="1:9">
      <c r="A7" s="20">
        <v>3</v>
      </c>
      <c r="B7" s="24" t="s">
        <v>96</v>
      </c>
      <c r="C7" s="31" t="s">
        <v>97</v>
      </c>
      <c r="D7" s="23">
        <v>4770</v>
      </c>
      <c r="E7" s="23">
        <v>2040</v>
      </c>
      <c r="F7" s="23">
        <v>714</v>
      </c>
      <c r="G7" s="23">
        <v>71.4</v>
      </c>
      <c r="H7" s="23">
        <v>51</v>
      </c>
      <c r="I7" s="26" t="s">
        <v>92</v>
      </c>
    </row>
    <row r="8" s="14" customFormat="1" ht="30" customHeight="1" spans="1:9">
      <c r="A8" s="20">
        <v>4</v>
      </c>
      <c r="B8" s="24" t="s">
        <v>98</v>
      </c>
      <c r="C8" s="31" t="s">
        <v>99</v>
      </c>
      <c r="D8" s="23">
        <v>4770</v>
      </c>
      <c r="E8" s="23">
        <v>2040</v>
      </c>
      <c r="F8" s="23">
        <v>714</v>
      </c>
      <c r="G8" s="23">
        <v>71.4</v>
      </c>
      <c r="H8" s="23">
        <v>51</v>
      </c>
      <c r="I8" s="26" t="s">
        <v>100</v>
      </c>
    </row>
    <row r="9" s="14" customFormat="1" ht="30" customHeight="1" spans="1:9">
      <c r="A9" s="20">
        <v>5</v>
      </c>
      <c r="B9" s="24" t="s">
        <v>101</v>
      </c>
      <c r="C9" s="31" t="s">
        <v>102</v>
      </c>
      <c r="D9" s="23">
        <v>4770</v>
      </c>
      <c r="E9" s="23">
        <v>2040</v>
      </c>
      <c r="F9" s="23">
        <v>714</v>
      </c>
      <c r="G9" s="23">
        <v>71.4</v>
      </c>
      <c r="H9" s="23">
        <v>51</v>
      </c>
      <c r="I9" s="26" t="s">
        <v>100</v>
      </c>
    </row>
    <row r="10" s="14" customFormat="1" ht="30" customHeight="1" spans="1:9">
      <c r="A10" s="20" t="s">
        <v>30</v>
      </c>
      <c r="B10" s="20"/>
      <c r="C10" s="20"/>
      <c r="D10" s="20">
        <f t="shared" ref="D10:H10" si="0">SUM(D5+D6+D7+D8+D9)</f>
        <v>23850</v>
      </c>
      <c r="E10" s="20">
        <f t="shared" si="0"/>
        <v>10200</v>
      </c>
      <c r="F10" s="20">
        <f t="shared" si="0"/>
        <v>3570</v>
      </c>
      <c r="G10" s="20">
        <f t="shared" si="0"/>
        <v>357</v>
      </c>
      <c r="H10" s="20">
        <f t="shared" si="0"/>
        <v>255</v>
      </c>
      <c r="I10" s="28"/>
    </row>
    <row r="11" s="14" customFormat="1" ht="30" customHeight="1" spans="1:9">
      <c r="A11" s="20" t="s">
        <v>31</v>
      </c>
      <c r="B11" s="20"/>
      <c r="C11" s="20"/>
      <c r="D11" s="20">
        <f>D10+E10+F10+G10+H10</f>
        <v>38232</v>
      </c>
      <c r="E11" s="20"/>
      <c r="F11" s="20"/>
      <c r="G11" s="20"/>
      <c r="H11" s="20"/>
      <c r="I11" s="28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9">
      <formula1>0</formula1>
      <formula2>9999999999.99</formula2>
    </dataValidation>
    <dataValidation allowBlank="1" showInputMessage="1" showErrorMessage="1" error="请输入有效的日期格式&#10;例如：2010-12-12" sqref="E5:E9 F5:F9 G5:G9 H5:H9"/>
  </dataValidations>
  <printOptions horizontalCentered="1"/>
  <pageMargins left="0.196527777777778" right="0.15625" top="0.313888888888889" bottom="0.196527777777778" header="0.235416666666667" footer="0.15625"/>
  <pageSetup paperSize="9" scale="11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workbookViewId="0">
      <selection activeCell="B5" sqref="B5:C8"/>
    </sheetView>
  </sheetViews>
  <sheetFormatPr defaultColWidth="9" defaultRowHeight="13.5"/>
  <cols>
    <col min="1" max="1" width="4.5" style="14" customWidth="1"/>
    <col min="2" max="2" width="8.75" style="14" customWidth="1"/>
    <col min="3" max="3" width="18.725" style="14" customWidth="1"/>
    <col min="4" max="4" width="18.1833333333333" style="14" customWidth="1"/>
    <col min="5" max="8" width="13.625" style="14" customWidth="1"/>
    <col min="9" max="9" width="20.05" style="15" customWidth="1"/>
    <col min="10" max="16384" width="9" style="14"/>
  </cols>
  <sheetData>
    <row r="1" s="14" customFormat="1" ht="35" customHeight="1" spans="1:9">
      <c r="A1" s="3" t="s">
        <v>103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104</v>
      </c>
      <c r="C5" s="22" t="s">
        <v>105</v>
      </c>
      <c r="D5" s="23">
        <v>4770</v>
      </c>
      <c r="E5" s="23">
        <v>2040</v>
      </c>
      <c r="F5" s="23">
        <v>714</v>
      </c>
      <c r="G5" s="23">
        <v>71.4</v>
      </c>
      <c r="H5" s="23">
        <v>51</v>
      </c>
      <c r="I5" s="26" t="s">
        <v>106</v>
      </c>
      <c r="J5" s="27"/>
    </row>
    <row r="6" s="14" customFormat="1" ht="30" customHeight="1" spans="1:9">
      <c r="A6" s="20">
        <v>2</v>
      </c>
      <c r="B6" s="24" t="s">
        <v>107</v>
      </c>
      <c r="C6" s="24" t="s">
        <v>108</v>
      </c>
      <c r="D6" s="23">
        <v>4770</v>
      </c>
      <c r="E6" s="23">
        <v>2040</v>
      </c>
      <c r="F6" s="23">
        <v>714</v>
      </c>
      <c r="G6" s="23">
        <v>71.4</v>
      </c>
      <c r="H6" s="23">
        <v>51</v>
      </c>
      <c r="I6" s="26" t="s">
        <v>109</v>
      </c>
    </row>
    <row r="7" s="14" customFormat="1" ht="30" customHeight="1" spans="1:9">
      <c r="A7" s="20">
        <v>3</v>
      </c>
      <c r="B7" s="24" t="s">
        <v>110</v>
      </c>
      <c r="C7" s="24" t="s">
        <v>111</v>
      </c>
      <c r="D7" s="23">
        <v>4770</v>
      </c>
      <c r="E7" s="23">
        <v>2040</v>
      </c>
      <c r="F7" s="23">
        <v>714</v>
      </c>
      <c r="G7" s="23">
        <v>71.4</v>
      </c>
      <c r="H7" s="23">
        <v>51</v>
      </c>
      <c r="I7" s="26" t="s">
        <v>112</v>
      </c>
    </row>
    <row r="8" s="14" customFormat="1" ht="30" customHeight="1" spans="1:9">
      <c r="A8" s="20">
        <v>4</v>
      </c>
      <c r="B8" s="24" t="s">
        <v>113</v>
      </c>
      <c r="C8" s="24" t="s">
        <v>114</v>
      </c>
      <c r="D8" s="23">
        <v>4770</v>
      </c>
      <c r="E8" s="23">
        <v>2040</v>
      </c>
      <c r="F8" s="23">
        <v>714</v>
      </c>
      <c r="G8" s="23">
        <v>71.4</v>
      </c>
      <c r="H8" s="23">
        <v>51</v>
      </c>
      <c r="I8" s="26" t="s">
        <v>115</v>
      </c>
    </row>
    <row r="9" s="14" customFormat="1" ht="30" customHeight="1" spans="1:9">
      <c r="A9" s="20" t="s">
        <v>30</v>
      </c>
      <c r="B9" s="20"/>
      <c r="C9" s="20"/>
      <c r="D9" s="20">
        <f t="shared" ref="D9:H9" si="0">SUM(D5+D6+D7+D8)</f>
        <v>19080</v>
      </c>
      <c r="E9" s="20">
        <f t="shared" si="0"/>
        <v>8160</v>
      </c>
      <c r="F9" s="20">
        <f t="shared" si="0"/>
        <v>2856</v>
      </c>
      <c r="G9" s="20">
        <f t="shared" si="0"/>
        <v>285.6</v>
      </c>
      <c r="H9" s="20">
        <f t="shared" si="0"/>
        <v>204</v>
      </c>
      <c r="I9" s="28"/>
    </row>
    <row r="10" s="14" customFormat="1" ht="30" customHeight="1" spans="1:9">
      <c r="A10" s="20" t="s">
        <v>31</v>
      </c>
      <c r="B10" s="20"/>
      <c r="C10" s="20"/>
      <c r="D10" s="20">
        <f>D9+E9+F9+G9+H9</f>
        <v>30585.6</v>
      </c>
      <c r="E10" s="20"/>
      <c r="F10" s="20"/>
      <c r="G10" s="20"/>
      <c r="H10" s="20"/>
      <c r="I10" s="28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</sheetData>
  <mergeCells count="10">
    <mergeCell ref="A1:I1"/>
    <mergeCell ref="H2:I2"/>
    <mergeCell ref="D4:H4"/>
    <mergeCell ref="A9:C9"/>
    <mergeCell ref="A10:C10"/>
    <mergeCell ref="D10:H10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8">
      <formula1>0</formula1>
      <formula2>9999999999.99</formula2>
    </dataValidation>
    <dataValidation allowBlank="1" showInputMessage="1" showErrorMessage="1" error="请输入有效的日期格式&#10;例如：2010-12-12" sqref="E5:E8 F5:F8 G5:G8 H5:H8"/>
  </dataValidations>
  <pageMargins left="0.275" right="0.118055555555556" top="0.354166666666667" bottom="1" header="0.196527777777778" footer="0.511805555555556"/>
  <pageSetup paperSize="9" scale="11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workbookViewId="0">
      <selection activeCell="B5" sqref="B5:C7"/>
    </sheetView>
  </sheetViews>
  <sheetFormatPr defaultColWidth="9" defaultRowHeight="13.5"/>
  <cols>
    <col min="1" max="1" width="4.5" style="14" customWidth="1"/>
    <col min="2" max="2" width="8.75" style="14" customWidth="1"/>
    <col min="3" max="3" width="18.8666666666667" style="14" customWidth="1"/>
    <col min="4" max="4" width="18.1833333333333" style="14" customWidth="1"/>
    <col min="5" max="8" width="13.625" style="14" customWidth="1"/>
    <col min="9" max="9" width="20.1916666666667" style="15" customWidth="1"/>
    <col min="10" max="16384" width="9" style="14"/>
  </cols>
  <sheetData>
    <row r="1" s="14" customFormat="1" ht="35" customHeight="1" spans="1:9">
      <c r="A1" s="3" t="s">
        <v>116</v>
      </c>
      <c r="B1" s="3"/>
      <c r="C1" s="3"/>
      <c r="D1" s="3"/>
      <c r="E1" s="3"/>
      <c r="F1" s="3"/>
      <c r="G1" s="3"/>
      <c r="H1" s="3"/>
      <c r="I1" s="25"/>
    </row>
    <row r="2" s="14" customFormat="1" ht="20.25" spans="1:9">
      <c r="A2" s="4"/>
      <c r="B2" s="4"/>
      <c r="C2" s="4"/>
      <c r="H2" s="5" t="s">
        <v>1</v>
      </c>
      <c r="I2" s="25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117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118</v>
      </c>
      <c r="C5" s="22" t="s">
        <v>119</v>
      </c>
      <c r="D5" s="23">
        <v>9540</v>
      </c>
      <c r="E5" s="23">
        <v>4080</v>
      </c>
      <c r="F5" s="23">
        <v>1428</v>
      </c>
      <c r="G5" s="23">
        <v>142.8</v>
      </c>
      <c r="H5" s="23">
        <v>102</v>
      </c>
      <c r="I5" s="26" t="s">
        <v>120</v>
      </c>
      <c r="J5" s="27"/>
    </row>
    <row r="6" s="14" customFormat="1" ht="30" customHeight="1" spans="1:9">
      <c r="A6" s="20">
        <v>2</v>
      </c>
      <c r="B6" s="24" t="s">
        <v>121</v>
      </c>
      <c r="C6" s="31" t="s">
        <v>122</v>
      </c>
      <c r="D6" s="23">
        <v>9540</v>
      </c>
      <c r="E6" s="23">
        <v>4080</v>
      </c>
      <c r="F6" s="23">
        <v>1428</v>
      </c>
      <c r="G6" s="23">
        <v>142.8</v>
      </c>
      <c r="H6" s="23">
        <v>102</v>
      </c>
      <c r="I6" s="26" t="s">
        <v>120</v>
      </c>
    </row>
    <row r="7" s="14" customFormat="1" ht="30" customHeight="1" spans="1:9">
      <c r="A7" s="20">
        <v>3</v>
      </c>
      <c r="B7" s="24" t="s">
        <v>123</v>
      </c>
      <c r="C7" s="31" t="s">
        <v>124</v>
      </c>
      <c r="D7" s="23">
        <v>9540</v>
      </c>
      <c r="E7" s="23">
        <v>4080</v>
      </c>
      <c r="F7" s="23">
        <v>1428</v>
      </c>
      <c r="G7" s="23">
        <v>142.8</v>
      </c>
      <c r="H7" s="23">
        <v>102</v>
      </c>
      <c r="I7" s="26" t="s">
        <v>125</v>
      </c>
    </row>
    <row r="8" s="14" customFormat="1" ht="30" customHeight="1" spans="1:9">
      <c r="A8" s="20" t="s">
        <v>30</v>
      </c>
      <c r="B8" s="20"/>
      <c r="C8" s="20"/>
      <c r="D8" s="20">
        <f t="shared" ref="D8:H8" si="0">SUM(D5+D6+D7)</f>
        <v>28620</v>
      </c>
      <c r="E8" s="20">
        <f t="shared" si="0"/>
        <v>12240</v>
      </c>
      <c r="F8" s="20">
        <f t="shared" si="0"/>
        <v>4284</v>
      </c>
      <c r="G8" s="20">
        <f t="shared" si="0"/>
        <v>428.4</v>
      </c>
      <c r="H8" s="20">
        <f t="shared" si="0"/>
        <v>306</v>
      </c>
      <c r="I8" s="28"/>
    </row>
    <row r="9" s="14" customFormat="1" ht="30" customHeight="1" spans="1:9">
      <c r="A9" s="20" t="s">
        <v>31</v>
      </c>
      <c r="B9" s="20"/>
      <c r="C9" s="20"/>
      <c r="D9" s="20">
        <f>D8+E8+F8+G8+H8</f>
        <v>45878.4</v>
      </c>
      <c r="E9" s="20"/>
      <c r="F9" s="20"/>
      <c r="G9" s="20"/>
      <c r="H9" s="20"/>
      <c r="I9" s="28"/>
    </row>
    <row r="10" s="14" customFormat="1" spans="9:9">
      <c r="I10" s="15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7">
      <formula1>0</formula1>
      <formula2>9999999999.99</formula2>
    </dataValidation>
    <dataValidation allowBlank="1" showInputMessage="1" showErrorMessage="1" error="请输入有效的日期格式&#10;例如：2010-12-12" sqref="E5:E7 F5:F7 G5:G7 H5:H7"/>
  </dataValidations>
  <pageMargins left="0.15625" right="0.118055555555556" top="0.354166666666667" bottom="1" header="0.196527777777778" footer="0.511805555555556"/>
  <pageSetup paperSize="9" scale="11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政法委员会</vt:lpstr>
      <vt:lpstr>市直工委</vt:lpstr>
      <vt:lpstr>宣传部</vt:lpstr>
      <vt:lpstr>劳动技校</vt:lpstr>
      <vt:lpstr>组织部</vt:lpstr>
      <vt:lpstr>重点大督查</vt:lpstr>
      <vt:lpstr>农工委</vt:lpstr>
      <vt:lpstr>党校</vt:lpstr>
      <vt:lpstr>文体局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2019-01-11T07:24:42Z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