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CFC99D9-0A2E-4C0F-B55E-8111CD880385}" xr6:coauthVersionLast="38" xr6:coauthVersionMax="38" xr10:uidLastSave="{00000000-0000-0000-0000-000000000000}"/>
  <bookViews>
    <workbookView xWindow="0" yWindow="0" windowWidth="20880" windowHeight="10350" activeTab="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79021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15" i="6"/>
  <c r="E14" i="6"/>
  <c r="G14" i="6" s="1"/>
  <c r="E13" i="6"/>
  <c r="E12" i="6"/>
  <c r="E10" i="6"/>
  <c r="E8" i="6"/>
  <c r="E7" i="6"/>
  <c r="E6" i="6"/>
  <c r="E5" i="6"/>
  <c r="E4" i="6"/>
  <c r="G4" i="6"/>
  <c r="G4" i="7" l="1"/>
  <c r="G10" i="6"/>
  <c r="G17" i="6"/>
  <c r="E5" i="5"/>
  <c r="E6" i="5"/>
  <c r="E7" i="5"/>
  <c r="E14" i="5"/>
  <c r="E8" i="5"/>
  <c r="E12" i="5"/>
  <c r="E13" i="5"/>
  <c r="E15" i="5"/>
  <c r="E16" i="5"/>
  <c r="E4" i="5"/>
  <c r="G17" i="5"/>
  <c r="E5" i="4"/>
  <c r="E6" i="4"/>
  <c r="E7" i="4"/>
  <c r="E13" i="4"/>
  <c r="E9" i="4"/>
  <c r="E10" i="4"/>
  <c r="E12" i="4"/>
  <c r="E11" i="4"/>
  <c r="E14" i="4"/>
  <c r="G17" i="4"/>
  <c r="E4" i="4"/>
  <c r="G17" i="3"/>
  <c r="E7" i="3"/>
  <c r="E6" i="3"/>
  <c r="E5" i="3"/>
  <c r="E13" i="3"/>
  <c r="E12" i="3"/>
  <c r="E11" i="3"/>
  <c r="E10" i="3"/>
  <c r="E9" i="3"/>
  <c r="E8" i="3"/>
  <c r="E4" i="3"/>
  <c r="F5" i="2"/>
  <c r="F6" i="2"/>
  <c r="F7" i="2"/>
  <c r="F8" i="2"/>
  <c r="F9" i="2"/>
  <c r="F10" i="2"/>
  <c r="F11" i="2"/>
  <c r="F12" i="2"/>
  <c r="F16" i="2"/>
  <c r="F4" i="2"/>
  <c r="L17" i="2"/>
  <c r="E17" i="6" l="1"/>
  <c r="E17" i="5"/>
  <c r="E17" i="4"/>
  <c r="E17" i="3"/>
  <c r="F17" i="2"/>
  <c r="F8" i="1"/>
  <c r="F6" i="1"/>
  <c r="F5" i="1"/>
  <c r="F7" i="1"/>
  <c r="F9" i="1"/>
  <c r="F10" i="1"/>
  <c r="F11" i="1"/>
  <c r="F12" i="1"/>
  <c r="F13" i="1"/>
  <c r="F14" i="1"/>
  <c r="F15" i="1"/>
  <c r="F16" i="1"/>
  <c r="F4" i="1"/>
  <c r="F17" i="1" l="1"/>
</calcChain>
</file>

<file path=xl/sharedStrings.xml><?xml version="1.0" encoding="utf-8"?>
<sst xmlns="http://schemas.openxmlformats.org/spreadsheetml/2006/main" count="169" uniqueCount="32">
  <si>
    <t>乡镇</t>
  </si>
  <si>
    <t>户数</t>
  </si>
  <si>
    <t>人数</t>
  </si>
  <si>
    <t>合计</t>
  </si>
  <si>
    <t>资金</t>
    <phoneticPr fontId="4" type="noConversion"/>
  </si>
  <si>
    <t>序号</t>
    <phoneticPr fontId="4" type="noConversion"/>
  </si>
  <si>
    <t>沙河市2018年第二批财政扶贫资金分配计划表</t>
    <phoneticPr fontId="4" type="noConversion"/>
  </si>
  <si>
    <t>褡裢办</t>
    <phoneticPr fontId="4" type="noConversion"/>
  </si>
  <si>
    <t>白塔镇</t>
    <phoneticPr fontId="4" type="noConversion"/>
  </si>
  <si>
    <t>册井乡</t>
    <phoneticPr fontId="4" type="noConversion"/>
  </si>
  <si>
    <t>柴关乡</t>
    <phoneticPr fontId="4" type="noConversion"/>
  </si>
  <si>
    <t>蝉房乡</t>
    <phoneticPr fontId="4" type="noConversion"/>
  </si>
  <si>
    <t>刘石岗乡</t>
    <phoneticPr fontId="4" type="noConversion"/>
  </si>
  <si>
    <t>綦村镇</t>
    <phoneticPr fontId="4" type="noConversion"/>
  </si>
  <si>
    <t>桥东办</t>
    <phoneticPr fontId="4" type="noConversion"/>
  </si>
  <si>
    <t>桥西办</t>
    <phoneticPr fontId="4" type="noConversion"/>
  </si>
  <si>
    <t>十里亭镇</t>
    <phoneticPr fontId="4" type="noConversion"/>
  </si>
  <si>
    <t>新城镇</t>
    <phoneticPr fontId="4" type="noConversion"/>
  </si>
  <si>
    <t>赞善办</t>
    <phoneticPr fontId="4" type="noConversion"/>
  </si>
  <si>
    <t>周庄办</t>
    <phoneticPr fontId="4" type="noConversion"/>
  </si>
  <si>
    <t>沙河市2018年第二批财政扶贫资金使用计划表</t>
    <phoneticPr fontId="4" type="noConversion"/>
  </si>
  <si>
    <t>拟定扶贫产业项目</t>
    <phoneticPr fontId="4" type="noConversion"/>
  </si>
  <si>
    <t>河北宝晟农业开发有限公司</t>
    <phoneticPr fontId="4" type="noConversion"/>
  </si>
  <si>
    <t>河北金沙河面业集团有限公司</t>
    <phoneticPr fontId="4" type="noConversion"/>
  </si>
  <si>
    <t>沙河市利多实业有限公司</t>
    <phoneticPr fontId="4" type="noConversion"/>
  </si>
  <si>
    <t>资金（元）</t>
    <phoneticPr fontId="4" type="noConversion"/>
  </si>
  <si>
    <t>项目合计资金（元）</t>
    <phoneticPr fontId="4" type="noConversion"/>
  </si>
  <si>
    <t>沙河市2018年第二批财政扶贫资金下拨计划表</t>
    <phoneticPr fontId="4" type="noConversion"/>
  </si>
  <si>
    <t>河北金沙河面业集团有限公司资产性收益项目</t>
    <phoneticPr fontId="4" type="noConversion"/>
  </si>
  <si>
    <t>河北宝晟农业开发有限公司资产性收益项目</t>
    <phoneticPr fontId="4" type="noConversion"/>
  </si>
  <si>
    <t>沙河市利多实业有限公司资产性收益项目</t>
    <phoneticPr fontId="4" type="noConversion"/>
  </si>
  <si>
    <t>沙河市2018年第二批财政扶贫资金下拨表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</si>
</sst>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8" x14ac:knownFonts="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topLeftCell="A7" workbookViewId="0">
      <selection activeCell="A7" sqref="A1:XFD1048576"/>
    </sheetView>
  </sheetViews>
  <sheetFormatPr defaultColWidth="9" defaultRowHeight="13.5" x14ac:dyDescent="0.15"/>
  <cols>
    <col min="2" max="2" width="10.125" style="1" customWidth="1"/>
    <col min="3" max="3" width="17.625" customWidth="1"/>
    <col min="4" max="4" width="16.125" customWidth="1"/>
    <col min="5" max="5" width="17.625" customWidth="1"/>
    <col min="6" max="6" width="10.5" style="7" bestFit="1" customWidth="1"/>
  </cols>
  <sheetData>
    <row r="1" spans="2:6" ht="18.95" customHeight="1" x14ac:dyDescent="0.15">
      <c r="B1" s="2"/>
    </row>
    <row r="2" spans="2:6" ht="51" customHeight="1" x14ac:dyDescent="0.15">
      <c r="B2" s="18" t="s">
        <v>6</v>
      </c>
      <c r="C2" s="19"/>
      <c r="D2" s="19"/>
      <c r="E2" s="19"/>
      <c r="F2" s="19"/>
    </row>
    <row r="3" spans="2:6" ht="35.1" customHeight="1" x14ac:dyDescent="0.15">
      <c r="B3" s="6" t="s">
        <v>5</v>
      </c>
      <c r="C3" s="3" t="s">
        <v>0</v>
      </c>
      <c r="D3" s="3" t="s">
        <v>1</v>
      </c>
      <c r="E3" s="3" t="s">
        <v>2</v>
      </c>
      <c r="F3" s="8" t="s">
        <v>4</v>
      </c>
    </row>
    <row r="4" spans="2:6" ht="35.1" customHeight="1" x14ac:dyDescent="0.15">
      <c r="B4" s="3">
        <v>1</v>
      </c>
      <c r="C4" s="3" t="s">
        <v>7</v>
      </c>
      <c r="D4" s="3">
        <v>106</v>
      </c>
      <c r="E4" s="3">
        <v>225</v>
      </c>
      <c r="F4" s="9">
        <f>SUM(E4*2540.3)</f>
        <v>571567.5</v>
      </c>
    </row>
    <row r="5" spans="2:6" ht="35.1" customHeight="1" x14ac:dyDescent="0.15">
      <c r="B5" s="3">
        <v>2</v>
      </c>
      <c r="C5" s="6" t="s">
        <v>8</v>
      </c>
      <c r="D5" s="3">
        <v>161</v>
      </c>
      <c r="E5" s="3">
        <v>336</v>
      </c>
      <c r="F5" s="9">
        <f t="shared" ref="F5:F16" si="0">SUM(E5*2540.3)</f>
        <v>853540.8</v>
      </c>
    </row>
    <row r="6" spans="2:6" ht="35.1" customHeight="1" x14ac:dyDescent="0.15">
      <c r="B6" s="3">
        <v>3</v>
      </c>
      <c r="C6" s="6" t="s">
        <v>9</v>
      </c>
      <c r="D6" s="3">
        <v>299</v>
      </c>
      <c r="E6" s="3">
        <v>699</v>
      </c>
      <c r="F6" s="9">
        <f>SUM(E6*2540.3)+67</f>
        <v>1775736.7000000002</v>
      </c>
    </row>
    <row r="7" spans="2:6" ht="35.1" customHeight="1" x14ac:dyDescent="0.15">
      <c r="B7" s="3">
        <v>4</v>
      </c>
      <c r="C7" s="6" t="s">
        <v>10</v>
      </c>
      <c r="D7" s="3">
        <v>241</v>
      </c>
      <c r="E7" s="3">
        <v>636</v>
      </c>
      <c r="F7" s="9">
        <f t="shared" si="0"/>
        <v>1615630.8</v>
      </c>
    </row>
    <row r="8" spans="2:6" ht="35.1" customHeight="1" x14ac:dyDescent="0.15">
      <c r="B8" s="3">
        <v>5</v>
      </c>
      <c r="C8" s="6" t="s">
        <v>11</v>
      </c>
      <c r="D8" s="3">
        <v>243</v>
      </c>
      <c r="E8" s="3">
        <v>600</v>
      </c>
      <c r="F8" s="9">
        <f>SUM(E8*2540.3)+40</f>
        <v>1524220</v>
      </c>
    </row>
    <row r="9" spans="2:6" ht="35.1" customHeight="1" x14ac:dyDescent="0.15">
      <c r="B9" s="3">
        <v>6</v>
      </c>
      <c r="C9" s="6" t="s">
        <v>12</v>
      </c>
      <c r="D9" s="3">
        <v>284</v>
      </c>
      <c r="E9" s="3">
        <v>799</v>
      </c>
      <c r="F9" s="9">
        <f t="shared" si="0"/>
        <v>2029699.7000000002</v>
      </c>
    </row>
    <row r="10" spans="2:6" ht="35.1" customHeight="1" x14ac:dyDescent="0.15">
      <c r="B10" s="3">
        <v>7</v>
      </c>
      <c r="C10" s="6" t="s">
        <v>13</v>
      </c>
      <c r="D10" s="3">
        <v>169</v>
      </c>
      <c r="E10" s="3">
        <v>386</v>
      </c>
      <c r="F10" s="9">
        <f t="shared" si="0"/>
        <v>980555.8</v>
      </c>
    </row>
    <row r="11" spans="2:6" ht="35.1" customHeight="1" x14ac:dyDescent="0.15">
      <c r="B11" s="3">
        <v>8</v>
      </c>
      <c r="C11" s="6" t="s">
        <v>14</v>
      </c>
      <c r="D11" s="3">
        <v>245</v>
      </c>
      <c r="E11" s="3">
        <v>576</v>
      </c>
      <c r="F11" s="9">
        <f t="shared" si="0"/>
        <v>1463212.8</v>
      </c>
    </row>
    <row r="12" spans="2:6" ht="35.1" customHeight="1" x14ac:dyDescent="0.15">
      <c r="B12" s="3">
        <v>9</v>
      </c>
      <c r="C12" s="6" t="s">
        <v>15</v>
      </c>
      <c r="D12" s="3">
        <v>118</v>
      </c>
      <c r="E12" s="3">
        <v>376</v>
      </c>
      <c r="F12" s="9">
        <f t="shared" si="0"/>
        <v>955152.8</v>
      </c>
    </row>
    <row r="13" spans="2:6" ht="35.1" customHeight="1" x14ac:dyDescent="0.15">
      <c r="B13" s="3">
        <v>10</v>
      </c>
      <c r="C13" s="6" t="s">
        <v>16</v>
      </c>
      <c r="D13" s="3">
        <v>121</v>
      </c>
      <c r="E13" s="3">
        <v>260</v>
      </c>
      <c r="F13" s="9">
        <f t="shared" si="0"/>
        <v>660478</v>
      </c>
    </row>
    <row r="14" spans="2:6" ht="35.1" customHeight="1" x14ac:dyDescent="0.15">
      <c r="B14" s="3">
        <v>11</v>
      </c>
      <c r="C14" s="6" t="s">
        <v>17</v>
      </c>
      <c r="D14" s="3">
        <v>248</v>
      </c>
      <c r="E14" s="3">
        <v>629</v>
      </c>
      <c r="F14" s="9">
        <f t="shared" si="0"/>
        <v>1597848.7000000002</v>
      </c>
    </row>
    <row r="15" spans="2:6" ht="35.1" customHeight="1" x14ac:dyDescent="0.15">
      <c r="B15" s="3">
        <v>12</v>
      </c>
      <c r="C15" s="6" t="s">
        <v>18</v>
      </c>
      <c r="D15" s="3">
        <v>241</v>
      </c>
      <c r="E15" s="3">
        <v>545</v>
      </c>
      <c r="F15" s="9">
        <f t="shared" si="0"/>
        <v>1384463.5</v>
      </c>
    </row>
    <row r="16" spans="2:6" ht="35.1" customHeight="1" x14ac:dyDescent="0.15">
      <c r="B16" s="3">
        <v>13</v>
      </c>
      <c r="C16" s="6" t="s">
        <v>19</v>
      </c>
      <c r="D16" s="3">
        <v>142</v>
      </c>
      <c r="E16" s="3">
        <v>444</v>
      </c>
      <c r="F16" s="9">
        <f t="shared" si="0"/>
        <v>1127893.2000000002</v>
      </c>
    </row>
    <row r="17" spans="2:6" ht="35.1" customHeight="1" x14ac:dyDescent="0.15">
      <c r="C17" s="4" t="s">
        <v>3</v>
      </c>
      <c r="D17" s="4">
        <v>2618</v>
      </c>
      <c r="E17" s="4">
        <v>6511</v>
      </c>
      <c r="F17" s="9">
        <f>SUM(F4:F16)</f>
        <v>16540000.300000001</v>
      </c>
    </row>
    <row r="18" spans="2:6" ht="35.1" customHeight="1" x14ac:dyDescent="0.15">
      <c r="B18" s="17"/>
      <c r="C18" s="17"/>
      <c r="D18" s="17"/>
    </row>
    <row r="19" spans="2:6" ht="23.1" customHeight="1" x14ac:dyDescent="0.15">
      <c r="B19" s="2"/>
      <c r="C19" s="2"/>
      <c r="D19" s="2"/>
      <c r="E19" s="2"/>
    </row>
    <row r="20" spans="2:6" ht="23.1" customHeight="1" x14ac:dyDescent="0.15">
      <c r="B20" s="2"/>
      <c r="C20" s="2"/>
      <c r="D20" s="2"/>
      <c r="E20" s="2"/>
    </row>
    <row r="21" spans="2:6" ht="23.1" customHeight="1" x14ac:dyDescent="0.15">
      <c r="B21" s="2"/>
      <c r="C21" s="2"/>
      <c r="D21" s="2"/>
      <c r="E21" s="2"/>
    </row>
    <row r="22" spans="2:6" ht="23.1" customHeight="1" x14ac:dyDescent="0.15">
      <c r="B22" s="2"/>
      <c r="C22" s="2"/>
      <c r="D22" s="2"/>
      <c r="E22" s="2"/>
    </row>
    <row r="23" spans="2:6" ht="23.1" customHeight="1" x14ac:dyDescent="0.15">
      <c r="B23" s="2"/>
      <c r="C23" s="2"/>
      <c r="D23" s="2"/>
      <c r="E23" s="2"/>
    </row>
    <row r="24" spans="2:6" ht="23.1" customHeight="1" x14ac:dyDescent="0.15">
      <c r="B24" s="2"/>
      <c r="C24" s="2"/>
      <c r="D24" s="2"/>
      <c r="E24" s="2"/>
    </row>
    <row r="25" spans="2:6" ht="23.1" customHeight="1" x14ac:dyDescent="0.15">
      <c r="B25" s="2"/>
      <c r="C25" s="2"/>
      <c r="D25" s="2"/>
      <c r="E25" s="2"/>
    </row>
    <row r="26" spans="2:6" ht="23.1" customHeight="1" x14ac:dyDescent="0.15">
      <c r="B26" s="2"/>
      <c r="C26" s="2"/>
      <c r="D26" s="2"/>
      <c r="E26" s="2"/>
    </row>
    <row r="27" spans="2:6" ht="23.1" customHeight="1" x14ac:dyDescent="0.15">
      <c r="B27" s="2"/>
      <c r="C27" s="2"/>
      <c r="D27" s="2"/>
      <c r="E27" s="2"/>
    </row>
    <row r="28" spans="2:6" ht="23.1" customHeight="1" x14ac:dyDescent="0.15">
      <c r="B28" s="2"/>
      <c r="C28" s="2"/>
      <c r="D28" s="2"/>
      <c r="E28" s="2"/>
    </row>
    <row r="29" spans="2:6" ht="23.1" customHeight="1" x14ac:dyDescent="0.15">
      <c r="B29" s="2"/>
      <c r="C29" s="2"/>
      <c r="D29" s="2"/>
      <c r="E29" s="2"/>
    </row>
    <row r="30" spans="2:6" ht="23.1" customHeight="1" x14ac:dyDescent="0.15">
      <c r="B30" s="2"/>
      <c r="C30" s="2"/>
      <c r="D30" s="2"/>
      <c r="E30" s="2"/>
    </row>
    <row r="31" spans="2:6" ht="23.1" customHeight="1" x14ac:dyDescent="0.15">
      <c r="B31" s="2"/>
      <c r="C31" s="2"/>
      <c r="D31" s="2"/>
      <c r="E31" s="2"/>
    </row>
    <row r="32" spans="2:6" ht="23.1" customHeight="1" x14ac:dyDescent="0.15">
      <c r="B32" s="2"/>
      <c r="C32" s="2"/>
      <c r="D32" s="2"/>
      <c r="E32" s="2"/>
    </row>
    <row r="33" spans="2:5" ht="23.1" customHeight="1" x14ac:dyDescent="0.15">
      <c r="B33" s="2"/>
      <c r="C33" s="2"/>
      <c r="D33" s="2"/>
      <c r="E33" s="2"/>
    </row>
    <row r="34" spans="2:5" ht="23.1" customHeight="1" x14ac:dyDescent="0.15">
      <c r="B34" s="2"/>
      <c r="C34" s="2"/>
      <c r="D34" s="2"/>
      <c r="E34" s="2"/>
    </row>
    <row r="35" spans="2:5" x14ac:dyDescent="0.15">
      <c r="B35" s="5"/>
    </row>
  </sheetData>
  <mergeCells count="2">
    <mergeCell ref="B18:D18"/>
    <mergeCell ref="B2:F2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opLeftCell="A13" workbookViewId="0">
      <selection activeCell="C20" sqref="C20"/>
    </sheetView>
  </sheetViews>
  <sheetFormatPr defaultColWidth="9" defaultRowHeight="13.5" x14ac:dyDescent="0.15"/>
  <cols>
    <col min="1" max="1" width="11.875" style="1" customWidth="1"/>
    <col min="2" max="2" width="19.25" customWidth="1"/>
    <col min="3" max="3" width="12.75" customWidth="1"/>
    <col min="4" max="4" width="17.625" customWidth="1"/>
    <col min="5" max="5" width="27.125" customWidth="1"/>
    <col min="6" max="6" width="12.5" style="7" customWidth="1"/>
    <col min="7" max="7" width="10.5" customWidth="1"/>
    <col min="10" max="10" width="9.5" bestFit="1" customWidth="1"/>
    <col min="13" max="13" width="9.5" bestFit="1" customWidth="1"/>
  </cols>
  <sheetData>
    <row r="1" spans="1:7" ht="18.95" customHeight="1" x14ac:dyDescent="0.15">
      <c r="A1" s="2"/>
    </row>
    <row r="2" spans="1:7" ht="51" customHeight="1" x14ac:dyDescent="0.15">
      <c r="A2" s="18" t="s">
        <v>20</v>
      </c>
      <c r="B2" s="19"/>
      <c r="C2" s="19"/>
      <c r="D2" s="19"/>
      <c r="E2" s="19"/>
      <c r="F2" s="19"/>
    </row>
    <row r="3" spans="1:7" ht="35.1" customHeight="1" x14ac:dyDescent="0.15">
      <c r="A3" s="6" t="s">
        <v>5</v>
      </c>
      <c r="B3" s="3" t="s">
        <v>0</v>
      </c>
      <c r="C3" s="3" t="s">
        <v>1</v>
      </c>
      <c r="D3" s="3" t="s">
        <v>2</v>
      </c>
      <c r="E3" s="3" t="s">
        <v>21</v>
      </c>
      <c r="F3" s="8" t="s">
        <v>4</v>
      </c>
    </row>
    <row r="4" spans="1:7" ht="35.1" customHeight="1" x14ac:dyDescent="0.15">
      <c r="A4" s="3">
        <v>1</v>
      </c>
      <c r="B4" s="3" t="s">
        <v>7</v>
      </c>
      <c r="C4" s="3">
        <v>106</v>
      </c>
      <c r="D4" s="3">
        <v>225</v>
      </c>
      <c r="E4" s="3" t="s">
        <v>23</v>
      </c>
      <c r="F4" s="9">
        <f t="shared" ref="F4:F12" si="0">SUM(D4*2507.4)</f>
        <v>564165</v>
      </c>
    </row>
    <row r="5" spans="1:7" ht="35.1" customHeight="1" x14ac:dyDescent="0.15">
      <c r="A5" s="3">
        <v>2</v>
      </c>
      <c r="B5" s="6" t="s">
        <v>8</v>
      </c>
      <c r="C5" s="3">
        <v>161</v>
      </c>
      <c r="D5" s="3">
        <v>336</v>
      </c>
      <c r="E5" s="3" t="s">
        <v>22</v>
      </c>
      <c r="F5" s="9">
        <f t="shared" si="0"/>
        <v>842486.4</v>
      </c>
      <c r="G5" s="20">
        <v>8665574</v>
      </c>
    </row>
    <row r="6" spans="1:7" ht="35.1" customHeight="1" x14ac:dyDescent="0.15">
      <c r="A6" s="3">
        <v>3</v>
      </c>
      <c r="B6" s="6" t="s">
        <v>9</v>
      </c>
      <c r="C6" s="3">
        <v>299</v>
      </c>
      <c r="D6" s="3">
        <v>699</v>
      </c>
      <c r="E6" s="3" t="s">
        <v>22</v>
      </c>
      <c r="F6" s="9">
        <f t="shared" si="0"/>
        <v>1752672.6</v>
      </c>
      <c r="G6" s="20"/>
    </row>
    <row r="7" spans="1:7" ht="35.1" customHeight="1" x14ac:dyDescent="0.15">
      <c r="A7" s="3">
        <v>4</v>
      </c>
      <c r="B7" s="6" t="s">
        <v>10</v>
      </c>
      <c r="C7" s="3">
        <v>241</v>
      </c>
      <c r="D7" s="3">
        <v>636</v>
      </c>
      <c r="E7" s="3" t="s">
        <v>22</v>
      </c>
      <c r="F7" s="9">
        <f t="shared" si="0"/>
        <v>1594706.4000000001</v>
      </c>
      <c r="G7" s="20"/>
    </row>
    <row r="8" spans="1:7" ht="35.1" customHeight="1" x14ac:dyDescent="0.15">
      <c r="A8" s="3">
        <v>5</v>
      </c>
      <c r="B8" s="6" t="s">
        <v>11</v>
      </c>
      <c r="C8" s="3">
        <v>243</v>
      </c>
      <c r="D8" s="3">
        <v>600</v>
      </c>
      <c r="E8" s="3" t="s">
        <v>22</v>
      </c>
      <c r="F8" s="9">
        <f t="shared" si="0"/>
        <v>1504440</v>
      </c>
      <c r="G8" s="20"/>
    </row>
    <row r="9" spans="1:7" ht="35.1" customHeight="1" x14ac:dyDescent="0.15">
      <c r="A9" s="3">
        <v>6</v>
      </c>
      <c r="B9" s="6" t="s">
        <v>12</v>
      </c>
      <c r="C9" s="3">
        <v>284</v>
      </c>
      <c r="D9" s="3">
        <v>799</v>
      </c>
      <c r="E9" s="3" t="s">
        <v>22</v>
      </c>
      <c r="F9" s="9">
        <f t="shared" si="0"/>
        <v>2003412.6</v>
      </c>
      <c r="G9" s="20"/>
    </row>
    <row r="10" spans="1:7" ht="35.1" customHeight="1" x14ac:dyDescent="0.15">
      <c r="A10" s="3">
        <v>7</v>
      </c>
      <c r="B10" s="6" t="s">
        <v>13</v>
      </c>
      <c r="C10" s="3">
        <v>169</v>
      </c>
      <c r="D10" s="3">
        <v>386</v>
      </c>
      <c r="E10" s="3" t="s">
        <v>22</v>
      </c>
      <c r="F10" s="9">
        <f t="shared" si="0"/>
        <v>967856.4</v>
      </c>
      <c r="G10" s="20"/>
    </row>
    <row r="11" spans="1:7" ht="35.1" customHeight="1" x14ac:dyDescent="0.15">
      <c r="A11" s="3">
        <v>8</v>
      </c>
      <c r="B11" s="6" t="s">
        <v>14</v>
      </c>
      <c r="C11" s="3">
        <v>245</v>
      </c>
      <c r="D11" s="3">
        <v>576</v>
      </c>
      <c r="E11" s="3" t="s">
        <v>23</v>
      </c>
      <c r="F11" s="9">
        <f t="shared" si="0"/>
        <v>1444262.4000000001</v>
      </c>
    </row>
    <row r="12" spans="1:7" ht="35.1" customHeight="1" x14ac:dyDescent="0.15">
      <c r="A12" s="3">
        <v>9</v>
      </c>
      <c r="B12" s="6" t="s">
        <v>15</v>
      </c>
      <c r="C12" s="3">
        <v>118</v>
      </c>
      <c r="D12" s="3">
        <v>376</v>
      </c>
      <c r="E12" s="3" t="s">
        <v>23</v>
      </c>
      <c r="F12" s="9">
        <f t="shared" si="0"/>
        <v>942782.4</v>
      </c>
    </row>
    <row r="13" spans="1:7" ht="35.1" customHeight="1" x14ac:dyDescent="0.15">
      <c r="A13" s="3">
        <v>10</v>
      </c>
      <c r="B13" s="6" t="s">
        <v>16</v>
      </c>
      <c r="C13" s="3">
        <v>121</v>
      </c>
      <c r="D13" s="3">
        <v>260</v>
      </c>
      <c r="E13" s="3" t="s">
        <v>24</v>
      </c>
      <c r="F13" s="9">
        <v>651863</v>
      </c>
      <c r="G13" s="20">
        <v>3595430</v>
      </c>
    </row>
    <row r="14" spans="1:7" ht="35.1" customHeight="1" x14ac:dyDescent="0.15">
      <c r="A14" s="3">
        <v>11</v>
      </c>
      <c r="B14" s="6" t="s">
        <v>17</v>
      </c>
      <c r="C14" s="3">
        <v>248</v>
      </c>
      <c r="D14" s="3">
        <v>629</v>
      </c>
      <c r="E14" s="3" t="s">
        <v>24</v>
      </c>
      <c r="F14" s="9">
        <v>1577095</v>
      </c>
      <c r="G14" s="20"/>
    </row>
    <row r="15" spans="1:7" ht="35.1" customHeight="1" x14ac:dyDescent="0.15">
      <c r="A15" s="3">
        <v>12</v>
      </c>
      <c r="B15" s="6" t="s">
        <v>18</v>
      </c>
      <c r="C15" s="3">
        <v>241</v>
      </c>
      <c r="D15" s="3">
        <v>545</v>
      </c>
      <c r="E15" s="3" t="s">
        <v>24</v>
      </c>
      <c r="F15" s="9">
        <v>1366472</v>
      </c>
      <c r="G15" s="20"/>
    </row>
    <row r="16" spans="1:7" ht="35.1" customHeight="1" x14ac:dyDescent="0.15">
      <c r="A16" s="3">
        <v>13</v>
      </c>
      <c r="B16" s="6" t="s">
        <v>19</v>
      </c>
      <c r="C16" s="3">
        <v>142</v>
      </c>
      <c r="D16" s="3">
        <v>444</v>
      </c>
      <c r="E16" s="3" t="s">
        <v>23</v>
      </c>
      <c r="F16" s="9">
        <f>SUM(D16*2507.4)</f>
        <v>1113285.6000000001</v>
      </c>
    </row>
    <row r="17" spans="1:12" ht="35.1" customHeight="1" x14ac:dyDescent="0.15">
      <c r="B17" s="4" t="s">
        <v>3</v>
      </c>
      <c r="C17" s="4">
        <v>2618</v>
      </c>
      <c r="D17" s="4">
        <v>6511</v>
      </c>
      <c r="E17" s="4"/>
      <c r="F17" s="9">
        <f>SUM(F4:F16)</f>
        <v>16325499.800000001</v>
      </c>
      <c r="J17">
        <v>16540000</v>
      </c>
      <c r="K17">
        <v>214500</v>
      </c>
      <c r="L17">
        <f>J17-K17</f>
        <v>16325500</v>
      </c>
    </row>
    <row r="18" spans="1:12" ht="35.1" customHeight="1" x14ac:dyDescent="0.15">
      <c r="A18" s="17"/>
      <c r="B18" s="17"/>
      <c r="C18" s="17"/>
      <c r="F18"/>
    </row>
    <row r="19" spans="1:12" ht="23.1" customHeight="1" x14ac:dyDescent="0.15">
      <c r="A19" s="2"/>
      <c r="B19" s="2"/>
      <c r="C19" s="2"/>
      <c r="D19" s="2"/>
      <c r="E19" s="2"/>
    </row>
    <row r="20" spans="1:12" ht="23.1" customHeight="1" x14ac:dyDescent="0.15">
      <c r="A20" s="2"/>
      <c r="B20" s="2"/>
      <c r="C20" s="2"/>
      <c r="D20" s="2"/>
      <c r="E20" s="2"/>
    </row>
    <row r="21" spans="1:12" ht="23.1" customHeight="1" x14ac:dyDescent="0.15">
      <c r="A21" s="2"/>
      <c r="B21" s="2"/>
      <c r="C21" s="2"/>
      <c r="D21" s="2"/>
      <c r="E21" s="2"/>
    </row>
    <row r="22" spans="1:12" ht="23.1" customHeight="1" x14ac:dyDescent="0.15">
      <c r="A22" s="2"/>
      <c r="B22" s="2"/>
      <c r="C22" s="2"/>
      <c r="D22" s="2"/>
      <c r="E22" s="2"/>
    </row>
    <row r="23" spans="1:12" ht="23.1" customHeight="1" x14ac:dyDescent="0.15">
      <c r="A23" s="2"/>
      <c r="B23" s="2"/>
      <c r="C23" s="2"/>
      <c r="D23" s="2"/>
      <c r="E23" s="2"/>
    </row>
    <row r="24" spans="1:12" ht="23.1" customHeight="1" x14ac:dyDescent="0.15">
      <c r="A24" s="2"/>
      <c r="B24" s="2"/>
      <c r="C24" s="2"/>
      <c r="D24" s="2"/>
      <c r="E24" s="2"/>
    </row>
    <row r="25" spans="1:12" ht="23.1" customHeight="1" x14ac:dyDescent="0.15">
      <c r="A25" s="2"/>
      <c r="B25" s="2"/>
      <c r="C25" s="2"/>
      <c r="D25" s="2"/>
      <c r="E25" s="2"/>
    </row>
    <row r="26" spans="1:12" ht="23.1" customHeight="1" x14ac:dyDescent="0.15">
      <c r="A26" s="2"/>
      <c r="B26" s="2"/>
      <c r="C26" s="2"/>
      <c r="D26" s="2"/>
      <c r="E26" s="2"/>
    </row>
    <row r="27" spans="1:12" ht="23.1" customHeight="1" x14ac:dyDescent="0.15">
      <c r="A27" s="2"/>
      <c r="B27" s="2"/>
      <c r="C27" s="2"/>
      <c r="D27" s="2"/>
      <c r="E27" s="2"/>
    </row>
    <row r="28" spans="1:12" ht="23.1" customHeight="1" x14ac:dyDescent="0.15">
      <c r="A28" s="2"/>
      <c r="B28" s="2"/>
      <c r="C28" s="2"/>
      <c r="D28" s="2"/>
      <c r="E28" s="2"/>
    </row>
    <row r="29" spans="1:12" ht="23.1" customHeight="1" x14ac:dyDescent="0.15">
      <c r="A29" s="2"/>
      <c r="B29" s="2"/>
      <c r="C29" s="2"/>
      <c r="D29" s="2"/>
      <c r="E29" s="2"/>
    </row>
    <row r="30" spans="1:12" ht="23.1" customHeight="1" x14ac:dyDescent="0.15">
      <c r="A30" s="2"/>
      <c r="B30" s="2"/>
      <c r="C30" s="2"/>
      <c r="D30" s="2"/>
      <c r="E30" s="2"/>
    </row>
    <row r="31" spans="1:12" ht="23.1" customHeight="1" x14ac:dyDescent="0.15">
      <c r="A31" s="2"/>
      <c r="B31" s="2"/>
      <c r="C31" s="2"/>
      <c r="D31" s="2"/>
      <c r="E31" s="2"/>
    </row>
    <row r="32" spans="1:12" ht="23.1" customHeight="1" x14ac:dyDescent="0.15">
      <c r="A32" s="2"/>
      <c r="B32" s="2"/>
      <c r="C32" s="2"/>
      <c r="D32" s="2"/>
      <c r="E32" s="2"/>
    </row>
    <row r="33" spans="1:5" ht="23.1" customHeight="1" x14ac:dyDescent="0.15">
      <c r="A33" s="2"/>
      <c r="B33" s="2"/>
      <c r="C33" s="2"/>
      <c r="D33" s="2"/>
      <c r="E33" s="2"/>
    </row>
    <row r="34" spans="1:5" ht="23.1" customHeight="1" x14ac:dyDescent="0.15">
      <c r="A34" s="2"/>
      <c r="B34" s="2"/>
      <c r="C34" s="2"/>
      <c r="D34" s="2"/>
      <c r="E34" s="2"/>
    </row>
    <row r="35" spans="1:5" x14ac:dyDescent="0.15">
      <c r="A35" s="5"/>
    </row>
  </sheetData>
  <mergeCells count="4">
    <mergeCell ref="A2:F2"/>
    <mergeCell ref="A18:C18"/>
    <mergeCell ref="G5:G10"/>
    <mergeCell ref="G13:G1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70"/>
  <sheetViews>
    <sheetView topLeftCell="A13" workbookViewId="0">
      <selection sqref="A1:XFD1048576"/>
    </sheetView>
  </sheetViews>
  <sheetFormatPr defaultColWidth="9" defaultRowHeight="13.5" x14ac:dyDescent="0.15"/>
  <cols>
    <col min="1" max="1" width="6.375" style="1" customWidth="1"/>
    <col min="2" max="2" width="11.875" customWidth="1"/>
    <col min="3" max="3" width="7.875" customWidth="1"/>
    <col min="4" max="4" width="7" customWidth="1"/>
    <col min="5" max="5" width="9.875" customWidth="1"/>
    <col min="6" max="6" width="27.125" customWidth="1"/>
    <col min="7" max="7" width="18.25" customWidth="1"/>
    <col min="10" max="10" width="9.5" bestFit="1" customWidth="1"/>
    <col min="13" max="13" width="9.5" bestFit="1" customWidth="1"/>
  </cols>
  <sheetData>
    <row r="1" spans="1:7" ht="18.95" customHeight="1" x14ac:dyDescent="0.15">
      <c r="A1" s="2"/>
    </row>
    <row r="2" spans="1:7" ht="51" customHeight="1" x14ac:dyDescent="0.15">
      <c r="A2" s="24" t="s">
        <v>20</v>
      </c>
      <c r="B2" s="24"/>
      <c r="C2" s="24"/>
      <c r="D2" s="24"/>
      <c r="E2" s="24"/>
      <c r="F2" s="24"/>
      <c r="G2" s="24"/>
    </row>
    <row r="3" spans="1:7" ht="35.1" customHeight="1" x14ac:dyDescent="0.15">
      <c r="A3" s="6" t="s">
        <v>5</v>
      </c>
      <c r="B3" s="3" t="s">
        <v>0</v>
      </c>
      <c r="C3" s="3" t="s">
        <v>1</v>
      </c>
      <c r="D3" s="3" t="s">
        <v>2</v>
      </c>
      <c r="E3" s="8" t="s">
        <v>25</v>
      </c>
      <c r="F3" s="3" t="s">
        <v>21</v>
      </c>
      <c r="G3" s="3" t="s">
        <v>26</v>
      </c>
    </row>
    <row r="4" spans="1:7" ht="35.1" customHeight="1" x14ac:dyDescent="0.15">
      <c r="A4" s="3">
        <v>1</v>
      </c>
      <c r="B4" s="3" t="s">
        <v>7</v>
      </c>
      <c r="C4" s="3">
        <v>106</v>
      </c>
      <c r="D4" s="3">
        <v>225</v>
      </c>
      <c r="E4" s="9">
        <f t="shared" ref="E4:E13" si="0">SUM(D4*2507.4)</f>
        <v>564165</v>
      </c>
      <c r="F4" s="21" t="s">
        <v>23</v>
      </c>
      <c r="G4" s="21">
        <v>4064495</v>
      </c>
    </row>
    <row r="5" spans="1:7" ht="35.1" customHeight="1" x14ac:dyDescent="0.15">
      <c r="A5" s="3">
        <v>8</v>
      </c>
      <c r="B5" s="6" t="s">
        <v>14</v>
      </c>
      <c r="C5" s="3">
        <v>245</v>
      </c>
      <c r="D5" s="3">
        <v>576</v>
      </c>
      <c r="E5" s="9">
        <f t="shared" si="0"/>
        <v>1444262.4000000001</v>
      </c>
      <c r="F5" s="22"/>
      <c r="G5" s="22"/>
    </row>
    <row r="6" spans="1:7" ht="35.1" customHeight="1" x14ac:dyDescent="0.15">
      <c r="A6" s="3">
        <v>9</v>
      </c>
      <c r="B6" s="6" t="s">
        <v>15</v>
      </c>
      <c r="C6" s="3">
        <v>118</v>
      </c>
      <c r="D6" s="3">
        <v>376</v>
      </c>
      <c r="E6" s="9">
        <f t="shared" si="0"/>
        <v>942782.4</v>
      </c>
      <c r="F6" s="22"/>
      <c r="G6" s="22"/>
    </row>
    <row r="7" spans="1:7" ht="35.1" customHeight="1" x14ac:dyDescent="0.15">
      <c r="A7" s="3">
        <v>13</v>
      </c>
      <c r="B7" s="6" t="s">
        <v>19</v>
      </c>
      <c r="C7" s="3">
        <v>142</v>
      </c>
      <c r="D7" s="3">
        <v>444</v>
      </c>
      <c r="E7" s="9">
        <f t="shared" si="0"/>
        <v>1113285.6000000001</v>
      </c>
      <c r="F7" s="23"/>
      <c r="G7" s="23"/>
    </row>
    <row r="8" spans="1:7" ht="35.1" customHeight="1" x14ac:dyDescent="0.15">
      <c r="A8" s="3">
        <v>2</v>
      </c>
      <c r="B8" s="6" t="s">
        <v>8</v>
      </c>
      <c r="C8" s="3">
        <v>161</v>
      </c>
      <c r="D8" s="3">
        <v>336</v>
      </c>
      <c r="E8" s="9">
        <f t="shared" si="0"/>
        <v>842486.4</v>
      </c>
      <c r="F8" s="21" t="s">
        <v>22</v>
      </c>
      <c r="G8" s="21">
        <v>8665574</v>
      </c>
    </row>
    <row r="9" spans="1:7" ht="35.1" customHeight="1" x14ac:dyDescent="0.15">
      <c r="A9" s="3">
        <v>3</v>
      </c>
      <c r="B9" s="6" t="s">
        <v>9</v>
      </c>
      <c r="C9" s="3">
        <v>299</v>
      </c>
      <c r="D9" s="3">
        <v>699</v>
      </c>
      <c r="E9" s="9">
        <f t="shared" si="0"/>
        <v>1752672.6</v>
      </c>
      <c r="F9" s="22"/>
      <c r="G9" s="22"/>
    </row>
    <row r="10" spans="1:7" ht="35.1" customHeight="1" x14ac:dyDescent="0.15">
      <c r="A10" s="3">
        <v>4</v>
      </c>
      <c r="B10" s="6" t="s">
        <v>10</v>
      </c>
      <c r="C10" s="3">
        <v>241</v>
      </c>
      <c r="D10" s="3">
        <v>636</v>
      </c>
      <c r="E10" s="9">
        <f t="shared" si="0"/>
        <v>1594706.4000000001</v>
      </c>
      <c r="F10" s="22"/>
      <c r="G10" s="22"/>
    </row>
    <row r="11" spans="1:7" ht="35.1" customHeight="1" x14ac:dyDescent="0.15">
      <c r="A11" s="3">
        <v>5</v>
      </c>
      <c r="B11" s="6" t="s">
        <v>11</v>
      </c>
      <c r="C11" s="3">
        <v>243</v>
      </c>
      <c r="D11" s="3">
        <v>600</v>
      </c>
      <c r="E11" s="9">
        <f t="shared" si="0"/>
        <v>1504440</v>
      </c>
      <c r="F11" s="22"/>
      <c r="G11" s="22"/>
    </row>
    <row r="12" spans="1:7" ht="35.1" customHeight="1" x14ac:dyDescent="0.15">
      <c r="A12" s="3">
        <v>6</v>
      </c>
      <c r="B12" s="6" t="s">
        <v>12</v>
      </c>
      <c r="C12" s="3">
        <v>284</v>
      </c>
      <c r="D12" s="3">
        <v>799</v>
      </c>
      <c r="E12" s="9">
        <f t="shared" si="0"/>
        <v>2003412.6</v>
      </c>
      <c r="F12" s="22"/>
      <c r="G12" s="22"/>
    </row>
    <row r="13" spans="1:7" ht="35.1" customHeight="1" x14ac:dyDescent="0.15">
      <c r="A13" s="3">
        <v>7</v>
      </c>
      <c r="B13" s="6" t="s">
        <v>13</v>
      </c>
      <c r="C13" s="3">
        <v>169</v>
      </c>
      <c r="D13" s="3">
        <v>386</v>
      </c>
      <c r="E13" s="9">
        <f t="shared" si="0"/>
        <v>967856.4</v>
      </c>
      <c r="F13" s="23"/>
      <c r="G13" s="23"/>
    </row>
    <row r="14" spans="1:7" ht="35.1" customHeight="1" x14ac:dyDescent="0.15">
      <c r="A14" s="3">
        <v>10</v>
      </c>
      <c r="B14" s="6" t="s">
        <v>16</v>
      </c>
      <c r="C14" s="3">
        <v>121</v>
      </c>
      <c r="D14" s="3">
        <v>260</v>
      </c>
      <c r="E14" s="9">
        <v>651863</v>
      </c>
      <c r="F14" s="21" t="s">
        <v>24</v>
      </c>
      <c r="G14" s="21">
        <v>3595430</v>
      </c>
    </row>
    <row r="15" spans="1:7" ht="35.1" customHeight="1" x14ac:dyDescent="0.15">
      <c r="A15" s="3">
        <v>11</v>
      </c>
      <c r="B15" s="6" t="s">
        <v>17</v>
      </c>
      <c r="C15" s="3">
        <v>248</v>
      </c>
      <c r="D15" s="3">
        <v>629</v>
      </c>
      <c r="E15" s="9">
        <v>1577095</v>
      </c>
      <c r="F15" s="22"/>
      <c r="G15" s="22"/>
    </row>
    <row r="16" spans="1:7" ht="35.1" customHeight="1" x14ac:dyDescent="0.15">
      <c r="A16" s="3">
        <v>12</v>
      </c>
      <c r="B16" s="6" t="s">
        <v>18</v>
      </c>
      <c r="C16" s="3">
        <v>241</v>
      </c>
      <c r="D16" s="3">
        <v>545</v>
      </c>
      <c r="E16" s="9">
        <v>1366472</v>
      </c>
      <c r="F16" s="23"/>
      <c r="G16" s="23"/>
    </row>
    <row r="17" spans="1:7" ht="35.1" customHeight="1" x14ac:dyDescent="0.15">
      <c r="B17" s="4" t="s">
        <v>3</v>
      </c>
      <c r="C17" s="4">
        <v>2618</v>
      </c>
      <c r="D17" s="4">
        <v>6511</v>
      </c>
      <c r="E17" s="9">
        <f>SUM(E4:E16)</f>
        <v>16325499.800000001</v>
      </c>
      <c r="F17" s="4"/>
      <c r="G17" s="4">
        <f>SUM(G4:G16)</f>
        <v>16325499</v>
      </c>
    </row>
    <row r="18" spans="1:7" ht="35.25" customHeight="1" x14ac:dyDescent="0.15">
      <c r="A18" s="2"/>
      <c r="B18" s="2"/>
      <c r="C18" s="2"/>
      <c r="D18" s="2"/>
      <c r="E18" s="2"/>
      <c r="F18" s="2"/>
    </row>
    <row r="19" spans="1:7" ht="23.1" customHeight="1" x14ac:dyDescent="0.15">
      <c r="A19" s="2"/>
      <c r="B19" s="2"/>
      <c r="C19" s="2"/>
      <c r="D19" s="2"/>
      <c r="E19" s="2"/>
      <c r="F19" s="2"/>
    </row>
    <row r="20" spans="1:7" ht="23.1" customHeight="1" x14ac:dyDescent="0.15">
      <c r="A20" s="2"/>
      <c r="B20" s="2"/>
      <c r="C20" s="2"/>
      <c r="D20" s="2"/>
      <c r="E20" s="2"/>
      <c r="F20" s="2"/>
    </row>
    <row r="21" spans="1:7" ht="23.1" customHeight="1" x14ac:dyDescent="0.15">
      <c r="A21" s="2"/>
      <c r="B21" s="2"/>
      <c r="C21" s="2"/>
      <c r="D21" s="2"/>
      <c r="E21" s="2"/>
      <c r="F21" s="2"/>
    </row>
    <row r="22" spans="1:7" ht="23.1" customHeight="1" x14ac:dyDescent="0.15">
      <c r="A22" s="2"/>
      <c r="B22" s="2"/>
      <c r="C22" s="2"/>
      <c r="D22" s="2"/>
      <c r="E22" s="2"/>
      <c r="F22" s="2"/>
    </row>
    <row r="23" spans="1:7" ht="23.1" customHeight="1" x14ac:dyDescent="0.15">
      <c r="A23" s="2"/>
      <c r="B23" s="2"/>
      <c r="C23" s="2"/>
      <c r="D23" s="2"/>
      <c r="E23" s="2"/>
      <c r="F23" s="2"/>
    </row>
    <row r="24" spans="1:7" ht="23.1" customHeight="1" x14ac:dyDescent="0.15">
      <c r="A24" s="2"/>
      <c r="B24" s="2"/>
      <c r="C24" s="2"/>
      <c r="D24" s="2"/>
      <c r="E24" s="2"/>
      <c r="F24" s="2"/>
    </row>
    <row r="25" spans="1:7" ht="23.1" customHeight="1" x14ac:dyDescent="0.15">
      <c r="A25" s="2"/>
      <c r="B25" s="2"/>
      <c r="C25" s="2"/>
      <c r="D25" s="2"/>
      <c r="E25" s="2"/>
      <c r="F25" s="2"/>
    </row>
    <row r="26" spans="1:7" ht="23.1" customHeight="1" x14ac:dyDescent="0.15">
      <c r="A26" s="2"/>
      <c r="B26" s="2"/>
      <c r="C26" s="2"/>
      <c r="D26" s="2"/>
      <c r="E26" s="2"/>
      <c r="F26" s="2"/>
    </row>
    <row r="27" spans="1:7" ht="23.1" customHeight="1" x14ac:dyDescent="0.15">
      <c r="A27" s="2"/>
      <c r="B27" s="2"/>
      <c r="C27" s="2"/>
      <c r="D27" s="2"/>
      <c r="E27" s="2"/>
      <c r="F27" s="2"/>
    </row>
    <row r="28" spans="1:7" ht="23.1" customHeight="1" x14ac:dyDescent="0.15">
      <c r="A28" s="2"/>
      <c r="B28" s="2"/>
      <c r="C28" s="2"/>
      <c r="D28" s="2"/>
      <c r="E28" s="2"/>
      <c r="F28" s="2"/>
    </row>
    <row r="29" spans="1:7" ht="23.1" customHeight="1" x14ac:dyDescent="0.15">
      <c r="A29" s="2"/>
      <c r="B29" s="2"/>
      <c r="C29" s="2"/>
      <c r="D29" s="2"/>
      <c r="E29" s="2"/>
      <c r="F29" s="2"/>
    </row>
    <row r="30" spans="1:7" ht="23.1" customHeight="1" x14ac:dyDescent="0.15">
      <c r="A30" s="2"/>
      <c r="B30" s="2"/>
      <c r="C30" s="2"/>
      <c r="D30" s="2"/>
      <c r="E30" s="2"/>
      <c r="F30" s="2"/>
    </row>
    <row r="31" spans="1:7" ht="23.1" customHeight="1" x14ac:dyDescent="0.15">
      <c r="A31" s="2"/>
      <c r="B31" s="2"/>
      <c r="C31" s="2"/>
      <c r="D31" s="2"/>
      <c r="E31" s="2"/>
      <c r="F31" s="2"/>
    </row>
    <row r="32" spans="1:7" ht="23.1" customHeight="1" x14ac:dyDescent="0.15">
      <c r="A32" s="2"/>
      <c r="B32" s="2"/>
      <c r="C32" s="2"/>
      <c r="D32" s="2"/>
      <c r="E32" s="2"/>
      <c r="F32" s="2"/>
    </row>
    <row r="33" spans="1:5" ht="23.1" customHeight="1" x14ac:dyDescent="0.15">
      <c r="A33" s="2"/>
      <c r="B33" s="2"/>
      <c r="C33" s="2"/>
      <c r="D33" s="2"/>
      <c r="E33" s="2"/>
    </row>
    <row r="34" spans="1:5" x14ac:dyDescent="0.15">
      <c r="A34"/>
    </row>
    <row r="35" spans="1:5" x14ac:dyDescent="0.15">
      <c r="A35"/>
    </row>
    <row r="36" spans="1:5" x14ac:dyDescent="0.15">
      <c r="A36"/>
    </row>
    <row r="37" spans="1:5" x14ac:dyDescent="0.15">
      <c r="A37"/>
    </row>
    <row r="38" spans="1:5" x14ac:dyDescent="0.15">
      <c r="A38"/>
    </row>
    <row r="39" spans="1:5" x14ac:dyDescent="0.15">
      <c r="A39"/>
    </row>
    <row r="40" spans="1:5" x14ac:dyDescent="0.15">
      <c r="A40"/>
    </row>
    <row r="41" spans="1:5" x14ac:dyDescent="0.15">
      <c r="A41"/>
    </row>
    <row r="42" spans="1:5" x14ac:dyDescent="0.15">
      <c r="A42"/>
    </row>
    <row r="43" spans="1:5" x14ac:dyDescent="0.15">
      <c r="A43"/>
    </row>
    <row r="44" spans="1:5" x14ac:dyDescent="0.15">
      <c r="A44"/>
    </row>
    <row r="45" spans="1:5" x14ac:dyDescent="0.15">
      <c r="A45"/>
    </row>
    <row r="46" spans="1:5" x14ac:dyDescent="0.15">
      <c r="A46"/>
    </row>
    <row r="47" spans="1:5" x14ac:dyDescent="0.15">
      <c r="A47"/>
    </row>
    <row r="48" spans="1:5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</sheetData>
  <mergeCells count="7">
    <mergeCell ref="G8:G13"/>
    <mergeCell ref="G14:G16"/>
    <mergeCell ref="A2:G2"/>
    <mergeCell ref="G4:G7"/>
    <mergeCell ref="F4:F7"/>
    <mergeCell ref="F8:F13"/>
    <mergeCell ref="F14:F16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5"/>
  <sheetViews>
    <sheetView topLeftCell="A10" workbookViewId="0">
      <selection activeCell="F18" sqref="F18"/>
    </sheetView>
  </sheetViews>
  <sheetFormatPr defaultColWidth="9" defaultRowHeight="13.5" x14ac:dyDescent="0.15"/>
  <cols>
    <col min="1" max="1" width="6.375" style="1" customWidth="1"/>
    <col min="2" max="2" width="11.875" customWidth="1"/>
    <col min="3" max="3" width="7.875" customWidth="1"/>
    <col min="4" max="4" width="7" customWidth="1"/>
    <col min="5" max="5" width="10.375" customWidth="1"/>
    <col min="6" max="6" width="25.375" customWidth="1"/>
    <col min="7" max="7" width="18.375" customWidth="1"/>
    <col min="10" max="10" width="9.5" bestFit="1" customWidth="1"/>
    <col min="13" max="13" width="9.5" bestFit="1" customWidth="1"/>
  </cols>
  <sheetData>
    <row r="1" spans="1:7" ht="18.95" customHeight="1" x14ac:dyDescent="0.15">
      <c r="A1" s="2"/>
    </row>
    <row r="2" spans="1:7" ht="51" customHeight="1" x14ac:dyDescent="0.15">
      <c r="A2" s="24" t="s">
        <v>20</v>
      </c>
      <c r="B2" s="24"/>
      <c r="C2" s="24"/>
      <c r="D2" s="24"/>
      <c r="E2" s="24"/>
      <c r="F2" s="24"/>
      <c r="G2" s="24"/>
    </row>
    <row r="3" spans="1:7" ht="35.1" customHeight="1" x14ac:dyDescent="0.15">
      <c r="A3" s="6" t="s">
        <v>5</v>
      </c>
      <c r="B3" s="3" t="s">
        <v>0</v>
      </c>
      <c r="C3" s="3" t="s">
        <v>1</v>
      </c>
      <c r="D3" s="3" t="s">
        <v>2</v>
      </c>
      <c r="E3" s="8" t="s">
        <v>25</v>
      </c>
      <c r="F3" s="3" t="s">
        <v>21</v>
      </c>
      <c r="G3" s="3" t="s">
        <v>26</v>
      </c>
    </row>
    <row r="4" spans="1:7" ht="35.1" customHeight="1" x14ac:dyDescent="0.15">
      <c r="A4" s="3">
        <v>1</v>
      </c>
      <c r="B4" s="3" t="s">
        <v>7</v>
      </c>
      <c r="C4" s="3">
        <v>106</v>
      </c>
      <c r="D4" s="3">
        <v>225</v>
      </c>
      <c r="E4" s="10">
        <f t="shared" ref="E4:E7" si="0">SUM(D4*2507.4)</f>
        <v>564165</v>
      </c>
      <c r="F4" s="21" t="s">
        <v>23</v>
      </c>
      <c r="G4" s="25">
        <v>12286199</v>
      </c>
    </row>
    <row r="5" spans="1:7" ht="35.1" customHeight="1" x14ac:dyDescent="0.15">
      <c r="A5" s="3">
        <v>2</v>
      </c>
      <c r="B5" s="6" t="s">
        <v>14</v>
      </c>
      <c r="C5" s="3">
        <v>245</v>
      </c>
      <c r="D5" s="3">
        <v>576</v>
      </c>
      <c r="E5" s="10">
        <f t="shared" si="0"/>
        <v>1444262.4000000001</v>
      </c>
      <c r="F5" s="22"/>
      <c r="G5" s="26"/>
    </row>
    <row r="6" spans="1:7" ht="35.1" customHeight="1" x14ac:dyDescent="0.15">
      <c r="A6" s="3">
        <v>3</v>
      </c>
      <c r="B6" s="6" t="s">
        <v>15</v>
      </c>
      <c r="C6" s="3">
        <v>118</v>
      </c>
      <c r="D6" s="3">
        <v>376</v>
      </c>
      <c r="E6" s="10">
        <f t="shared" si="0"/>
        <v>942782.4</v>
      </c>
      <c r="F6" s="22"/>
      <c r="G6" s="26"/>
    </row>
    <row r="7" spans="1:7" ht="35.1" customHeight="1" x14ac:dyDescent="0.15">
      <c r="A7" s="3">
        <v>4</v>
      </c>
      <c r="B7" s="6" t="s">
        <v>19</v>
      </c>
      <c r="C7" s="3">
        <v>142</v>
      </c>
      <c r="D7" s="3">
        <v>444</v>
      </c>
      <c r="E7" s="10">
        <f t="shared" si="0"/>
        <v>1113285.6000000001</v>
      </c>
      <c r="F7" s="22"/>
      <c r="G7" s="26"/>
    </row>
    <row r="8" spans="1:7" ht="35.1" customHeight="1" x14ac:dyDescent="0.15">
      <c r="A8" s="3">
        <v>5</v>
      </c>
      <c r="B8" s="6" t="s">
        <v>18</v>
      </c>
      <c r="C8" s="3">
        <v>241</v>
      </c>
      <c r="D8" s="3">
        <v>545</v>
      </c>
      <c r="E8" s="10">
        <v>1366472</v>
      </c>
      <c r="F8" s="22"/>
      <c r="G8" s="26"/>
    </row>
    <row r="9" spans="1:7" ht="35.1" customHeight="1" x14ac:dyDescent="0.15">
      <c r="A9" s="3">
        <v>6</v>
      </c>
      <c r="B9" s="6" t="s">
        <v>9</v>
      </c>
      <c r="C9" s="3">
        <v>299</v>
      </c>
      <c r="D9" s="3">
        <v>699</v>
      </c>
      <c r="E9" s="10">
        <f t="shared" ref="E9:E14" si="1">SUM(D9*2507.4)</f>
        <v>1752672.6</v>
      </c>
      <c r="F9" s="22"/>
      <c r="G9" s="26"/>
    </row>
    <row r="10" spans="1:7" ht="35.1" customHeight="1" x14ac:dyDescent="0.15">
      <c r="A10" s="3">
        <v>7</v>
      </c>
      <c r="B10" s="6" t="s">
        <v>10</v>
      </c>
      <c r="C10" s="3">
        <v>241</v>
      </c>
      <c r="D10" s="3">
        <v>636</v>
      </c>
      <c r="E10" s="10">
        <f t="shared" si="1"/>
        <v>1594706.4000000001</v>
      </c>
      <c r="F10" s="22"/>
      <c r="G10" s="26"/>
    </row>
    <row r="11" spans="1:7" ht="35.1" customHeight="1" x14ac:dyDescent="0.15">
      <c r="A11" s="3">
        <v>8</v>
      </c>
      <c r="B11" s="6" t="s">
        <v>12</v>
      </c>
      <c r="C11" s="3">
        <v>284</v>
      </c>
      <c r="D11" s="3">
        <v>799</v>
      </c>
      <c r="E11" s="10">
        <f t="shared" si="1"/>
        <v>2003412.6</v>
      </c>
      <c r="F11" s="22"/>
      <c r="G11" s="26"/>
    </row>
    <row r="12" spans="1:7" ht="35.1" customHeight="1" x14ac:dyDescent="0.15">
      <c r="A12" s="3">
        <v>9</v>
      </c>
      <c r="B12" s="6" t="s">
        <v>11</v>
      </c>
      <c r="C12" s="3">
        <v>243</v>
      </c>
      <c r="D12" s="3">
        <v>600</v>
      </c>
      <c r="E12" s="10">
        <f t="shared" si="1"/>
        <v>1504440</v>
      </c>
      <c r="F12" s="23"/>
      <c r="G12" s="27"/>
    </row>
    <row r="13" spans="1:7" ht="35.1" customHeight="1" x14ac:dyDescent="0.15">
      <c r="A13" s="3">
        <v>10</v>
      </c>
      <c r="B13" s="6" t="s">
        <v>8</v>
      </c>
      <c r="C13" s="3">
        <v>161</v>
      </c>
      <c r="D13" s="3">
        <v>336</v>
      </c>
      <c r="E13" s="10">
        <f t="shared" si="1"/>
        <v>842486.4</v>
      </c>
      <c r="F13" s="21" t="s">
        <v>22</v>
      </c>
      <c r="G13" s="25">
        <v>1810343</v>
      </c>
    </row>
    <row r="14" spans="1:7" ht="35.1" customHeight="1" x14ac:dyDescent="0.15">
      <c r="A14" s="3">
        <v>11</v>
      </c>
      <c r="B14" s="6" t="s">
        <v>13</v>
      </c>
      <c r="C14" s="3">
        <v>169</v>
      </c>
      <c r="D14" s="3">
        <v>386</v>
      </c>
      <c r="E14" s="10">
        <f t="shared" si="1"/>
        <v>967856.4</v>
      </c>
      <c r="F14" s="22"/>
      <c r="G14" s="26"/>
    </row>
    <row r="15" spans="1:7" ht="35.1" customHeight="1" x14ac:dyDescent="0.15">
      <c r="A15" s="3">
        <v>12</v>
      </c>
      <c r="B15" s="6" t="s">
        <v>16</v>
      </c>
      <c r="C15" s="3">
        <v>121</v>
      </c>
      <c r="D15" s="3">
        <v>260</v>
      </c>
      <c r="E15" s="10">
        <v>651863</v>
      </c>
      <c r="F15" s="21" t="s">
        <v>24</v>
      </c>
      <c r="G15" s="25">
        <v>2228958</v>
      </c>
    </row>
    <row r="16" spans="1:7" ht="35.1" customHeight="1" x14ac:dyDescent="0.15">
      <c r="A16" s="3">
        <v>13</v>
      </c>
      <c r="B16" s="6" t="s">
        <v>17</v>
      </c>
      <c r="C16" s="3">
        <v>248</v>
      </c>
      <c r="D16" s="3">
        <v>629</v>
      </c>
      <c r="E16" s="10">
        <v>1577095</v>
      </c>
      <c r="F16" s="22"/>
      <c r="G16" s="26"/>
    </row>
    <row r="17" spans="1:7" ht="35.1" customHeight="1" x14ac:dyDescent="0.15">
      <c r="B17" s="4" t="s">
        <v>3</v>
      </c>
      <c r="C17" s="4">
        <v>2618</v>
      </c>
      <c r="D17" s="4">
        <v>6511</v>
      </c>
      <c r="E17" s="11">
        <f>SUM(E4:E16)</f>
        <v>16325499.800000001</v>
      </c>
      <c r="F17" s="12"/>
      <c r="G17" s="12">
        <f>SUM(G4:G16)</f>
        <v>16325500</v>
      </c>
    </row>
    <row r="18" spans="1:7" ht="35.25" customHeight="1" x14ac:dyDescent="0.15">
      <c r="A18" s="2"/>
      <c r="B18" s="2"/>
      <c r="C18" s="2"/>
      <c r="D18" s="2"/>
      <c r="E18" s="2"/>
      <c r="F18" s="2"/>
    </row>
    <row r="19" spans="1:7" ht="23.1" customHeight="1" x14ac:dyDescent="0.15">
      <c r="A19" s="2"/>
      <c r="B19" s="2"/>
      <c r="C19" s="2"/>
      <c r="D19" s="2"/>
      <c r="E19" s="2"/>
      <c r="F19" s="2"/>
    </row>
    <row r="20" spans="1:7" ht="23.1" customHeight="1" x14ac:dyDescent="0.15">
      <c r="A20" s="2"/>
      <c r="B20" s="2"/>
      <c r="C20" s="2"/>
      <c r="D20" s="2"/>
      <c r="E20" s="2"/>
      <c r="F20" s="2"/>
    </row>
    <row r="21" spans="1:7" ht="23.1" customHeight="1" x14ac:dyDescent="0.15">
      <c r="A21" s="2"/>
      <c r="B21" s="2"/>
      <c r="C21" s="2"/>
      <c r="D21" s="2"/>
      <c r="E21" s="2"/>
      <c r="F21" s="2"/>
    </row>
    <row r="22" spans="1:7" ht="23.1" customHeight="1" x14ac:dyDescent="0.15">
      <c r="A22" s="2"/>
      <c r="B22" s="2"/>
      <c r="C22" s="2"/>
      <c r="D22" s="2"/>
      <c r="E22" s="2"/>
      <c r="F22" s="2"/>
    </row>
    <row r="23" spans="1:7" ht="23.1" customHeight="1" x14ac:dyDescent="0.15">
      <c r="A23" s="2"/>
      <c r="B23" s="2"/>
      <c r="C23" s="2"/>
      <c r="D23" s="2"/>
      <c r="E23" s="2"/>
      <c r="F23" s="2"/>
    </row>
    <row r="24" spans="1:7" ht="23.1" customHeight="1" x14ac:dyDescent="0.15">
      <c r="A24" s="2"/>
      <c r="B24" s="2"/>
      <c r="C24" s="2"/>
      <c r="D24" s="2"/>
      <c r="E24" s="2"/>
      <c r="F24" s="2"/>
    </row>
    <row r="25" spans="1:7" ht="23.1" customHeight="1" x14ac:dyDescent="0.15">
      <c r="A25" s="2"/>
      <c r="B25" s="2"/>
      <c r="C25" s="2"/>
      <c r="D25" s="2"/>
      <c r="E25" s="2"/>
      <c r="F25" s="2"/>
    </row>
    <row r="26" spans="1:7" ht="23.1" customHeight="1" x14ac:dyDescent="0.15">
      <c r="A26" s="2"/>
      <c r="B26" s="2"/>
      <c r="C26" s="2"/>
      <c r="D26" s="2"/>
      <c r="E26" s="2"/>
      <c r="F26" s="2"/>
    </row>
    <row r="27" spans="1:7" ht="23.1" customHeight="1" x14ac:dyDescent="0.15">
      <c r="A27" s="2"/>
      <c r="B27" s="2"/>
      <c r="C27" s="2"/>
      <c r="D27" s="2"/>
      <c r="E27" s="2"/>
      <c r="F27" s="2"/>
    </row>
    <row r="28" spans="1:7" ht="23.1" customHeight="1" x14ac:dyDescent="0.15">
      <c r="A28" s="2"/>
      <c r="B28" s="2"/>
      <c r="C28" s="2"/>
      <c r="D28" s="2"/>
      <c r="E28" s="2"/>
      <c r="F28" s="2"/>
    </row>
    <row r="29" spans="1:7" ht="23.1" customHeight="1" x14ac:dyDescent="0.15">
      <c r="A29" s="2"/>
      <c r="B29" s="2"/>
      <c r="C29" s="2"/>
      <c r="D29" s="2"/>
      <c r="E29" s="2"/>
      <c r="F29" s="2"/>
    </row>
    <row r="30" spans="1:7" ht="23.1" customHeight="1" x14ac:dyDescent="0.15">
      <c r="A30" s="2"/>
      <c r="B30" s="2"/>
      <c r="C30" s="2"/>
      <c r="D30" s="2"/>
      <c r="E30" s="2"/>
    </row>
    <row r="31" spans="1:7" x14ac:dyDescent="0.15">
      <c r="A31"/>
    </row>
    <row r="32" spans="1:7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</sheetData>
  <mergeCells count="7">
    <mergeCell ref="F15:F16"/>
    <mergeCell ref="G15:G16"/>
    <mergeCell ref="F4:F12"/>
    <mergeCell ref="G4:G12"/>
    <mergeCell ref="A2:G2"/>
    <mergeCell ref="F13:F14"/>
    <mergeCell ref="G13:G14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75"/>
  <sheetViews>
    <sheetView workbookViewId="0">
      <selection sqref="A1:XFD1048576"/>
    </sheetView>
  </sheetViews>
  <sheetFormatPr defaultColWidth="9" defaultRowHeight="13.5" x14ac:dyDescent="0.15"/>
  <cols>
    <col min="1" max="1" width="6.375" style="1" customWidth="1"/>
    <col min="2" max="2" width="11.875" customWidth="1"/>
    <col min="3" max="3" width="7.875" customWidth="1"/>
    <col min="4" max="4" width="7" customWidth="1"/>
    <col min="5" max="5" width="10.375" customWidth="1"/>
    <col min="6" max="6" width="25.375" customWidth="1"/>
    <col min="7" max="7" width="18.375" style="13" customWidth="1"/>
    <col min="10" max="11" width="9.5" bestFit="1" customWidth="1"/>
  </cols>
  <sheetData>
    <row r="1" spans="1:7" ht="18.95" customHeight="1" x14ac:dyDescent="0.15">
      <c r="A1" s="2"/>
    </row>
    <row r="2" spans="1:7" ht="51" customHeight="1" x14ac:dyDescent="0.15">
      <c r="A2" s="24" t="s">
        <v>20</v>
      </c>
      <c r="B2" s="24"/>
      <c r="C2" s="24"/>
      <c r="D2" s="24"/>
      <c r="E2" s="24"/>
      <c r="F2" s="24"/>
      <c r="G2" s="24"/>
    </row>
    <row r="3" spans="1:7" ht="35.1" customHeight="1" x14ac:dyDescent="0.15">
      <c r="A3" s="6" t="s">
        <v>5</v>
      </c>
      <c r="B3" s="3" t="s">
        <v>0</v>
      </c>
      <c r="C3" s="3" t="s">
        <v>1</v>
      </c>
      <c r="D3" s="3" t="s">
        <v>2</v>
      </c>
      <c r="E3" s="8" t="s">
        <v>25</v>
      </c>
      <c r="F3" s="3" t="s">
        <v>21</v>
      </c>
      <c r="G3" s="14" t="s">
        <v>26</v>
      </c>
    </row>
    <row r="4" spans="1:7" ht="35.1" customHeight="1" x14ac:dyDescent="0.15">
      <c r="A4" s="3">
        <v>1</v>
      </c>
      <c r="B4" s="3" t="s">
        <v>7</v>
      </c>
      <c r="C4" s="3">
        <v>106</v>
      </c>
      <c r="D4" s="3">
        <v>225</v>
      </c>
      <c r="E4" s="10">
        <f>SUM(D4*2461)</f>
        <v>553725</v>
      </c>
      <c r="F4" s="21" t="s">
        <v>23</v>
      </c>
      <c r="G4" s="25">
        <v>8752444</v>
      </c>
    </row>
    <row r="5" spans="1:7" ht="35.1" customHeight="1" x14ac:dyDescent="0.15">
      <c r="A5" s="3">
        <v>2</v>
      </c>
      <c r="B5" s="6" t="s">
        <v>14</v>
      </c>
      <c r="C5" s="3">
        <v>245</v>
      </c>
      <c r="D5" s="3">
        <v>576</v>
      </c>
      <c r="E5" s="10">
        <f t="shared" ref="E5:E16" si="0">SUM(D5*2461)</f>
        <v>1417536</v>
      </c>
      <c r="F5" s="22"/>
      <c r="G5" s="26"/>
    </row>
    <row r="6" spans="1:7" ht="35.1" customHeight="1" x14ac:dyDescent="0.15">
      <c r="A6" s="3">
        <v>3</v>
      </c>
      <c r="B6" s="6" t="s">
        <v>15</v>
      </c>
      <c r="C6" s="3">
        <v>118</v>
      </c>
      <c r="D6" s="3">
        <v>376</v>
      </c>
      <c r="E6" s="10">
        <f t="shared" si="0"/>
        <v>925336</v>
      </c>
      <c r="F6" s="22"/>
      <c r="G6" s="26"/>
    </row>
    <row r="7" spans="1:7" ht="35.1" customHeight="1" x14ac:dyDescent="0.15">
      <c r="A7" s="3">
        <v>4</v>
      </c>
      <c r="B7" s="6" t="s">
        <v>19</v>
      </c>
      <c r="C7" s="3">
        <v>142</v>
      </c>
      <c r="D7" s="3">
        <v>444</v>
      </c>
      <c r="E7" s="10">
        <f t="shared" si="0"/>
        <v>1092684</v>
      </c>
      <c r="F7" s="22"/>
      <c r="G7" s="26"/>
    </row>
    <row r="8" spans="1:7" ht="35.1" customHeight="1" x14ac:dyDescent="0.15">
      <c r="A8" s="3">
        <v>6</v>
      </c>
      <c r="B8" s="6" t="s">
        <v>9</v>
      </c>
      <c r="C8" s="3">
        <v>299</v>
      </c>
      <c r="D8" s="3">
        <v>699</v>
      </c>
      <c r="E8" s="10">
        <f t="shared" si="0"/>
        <v>1720239</v>
      </c>
      <c r="F8" s="22"/>
      <c r="G8" s="26"/>
    </row>
    <row r="9" spans="1:7" ht="35.1" customHeight="1" x14ac:dyDescent="0.15">
      <c r="A9" s="3">
        <v>7</v>
      </c>
      <c r="B9" s="6" t="s">
        <v>10</v>
      </c>
      <c r="C9" s="3">
        <v>241</v>
      </c>
      <c r="D9" s="3">
        <v>636</v>
      </c>
      <c r="E9" s="10">
        <v>1565724</v>
      </c>
      <c r="F9" s="22"/>
      <c r="G9" s="26"/>
    </row>
    <row r="10" spans="1:7" ht="35.1" customHeight="1" x14ac:dyDescent="0.15">
      <c r="A10" s="3">
        <v>9</v>
      </c>
      <c r="B10" s="6" t="s">
        <v>11</v>
      </c>
      <c r="C10" s="3">
        <v>243</v>
      </c>
      <c r="D10" s="3">
        <v>600</v>
      </c>
      <c r="E10" s="10">
        <v>1477200</v>
      </c>
      <c r="F10" s="23"/>
      <c r="G10" s="27"/>
    </row>
    <row r="11" spans="1:7" ht="35.1" customHeight="1" x14ac:dyDescent="0.15">
      <c r="A11" s="3"/>
      <c r="B11" s="6" t="s">
        <v>12</v>
      </c>
      <c r="C11" s="3">
        <v>284</v>
      </c>
      <c r="D11" s="3">
        <v>799</v>
      </c>
      <c r="E11" s="10">
        <v>1967140</v>
      </c>
      <c r="F11" s="21" t="s">
        <v>22</v>
      </c>
      <c r="G11" s="25">
        <v>3743982</v>
      </c>
    </row>
    <row r="12" spans="1:7" ht="35.1" customHeight="1" x14ac:dyDescent="0.15">
      <c r="A12" s="3">
        <v>10</v>
      </c>
      <c r="B12" s="6" t="s">
        <v>8</v>
      </c>
      <c r="C12" s="3">
        <v>161</v>
      </c>
      <c r="D12" s="3">
        <v>336</v>
      </c>
      <c r="E12" s="10">
        <f t="shared" si="0"/>
        <v>826896</v>
      </c>
      <c r="F12" s="22"/>
      <c r="G12" s="26"/>
    </row>
    <row r="13" spans="1:7" ht="35.1" customHeight="1" x14ac:dyDescent="0.15">
      <c r="A13" s="3">
        <v>11</v>
      </c>
      <c r="B13" s="6" t="s">
        <v>13</v>
      </c>
      <c r="C13" s="3">
        <v>169</v>
      </c>
      <c r="D13" s="3">
        <v>386</v>
      </c>
      <c r="E13" s="10">
        <f t="shared" si="0"/>
        <v>949946</v>
      </c>
      <c r="F13" s="23"/>
      <c r="G13" s="27"/>
    </row>
    <row r="14" spans="1:7" ht="35.1" customHeight="1" x14ac:dyDescent="0.15">
      <c r="A14" s="3"/>
      <c r="B14" s="6" t="s">
        <v>18</v>
      </c>
      <c r="C14" s="3">
        <v>241</v>
      </c>
      <c r="D14" s="3">
        <v>545</v>
      </c>
      <c r="E14" s="10">
        <f>SUM(D14*2461)</f>
        <v>1341245</v>
      </c>
      <c r="F14" s="21" t="s">
        <v>24</v>
      </c>
      <c r="G14" s="25">
        <v>3529074</v>
      </c>
    </row>
    <row r="15" spans="1:7" ht="35.1" customHeight="1" x14ac:dyDescent="0.15">
      <c r="A15" s="3">
        <v>12</v>
      </c>
      <c r="B15" s="6" t="s">
        <v>16</v>
      </c>
      <c r="C15" s="3">
        <v>121</v>
      </c>
      <c r="D15" s="3">
        <v>260</v>
      </c>
      <c r="E15" s="10">
        <f t="shared" si="0"/>
        <v>639860</v>
      </c>
      <c r="F15" s="22"/>
      <c r="G15" s="26"/>
    </row>
    <row r="16" spans="1:7" ht="35.1" customHeight="1" x14ac:dyDescent="0.15">
      <c r="A16" s="3">
        <v>13</v>
      </c>
      <c r="B16" s="6" t="s">
        <v>17</v>
      </c>
      <c r="C16" s="3">
        <v>248</v>
      </c>
      <c r="D16" s="3">
        <v>629</v>
      </c>
      <c r="E16" s="10">
        <f t="shared" si="0"/>
        <v>1547969</v>
      </c>
      <c r="F16" s="23"/>
      <c r="G16" s="27"/>
    </row>
    <row r="17" spans="1:7" ht="35.1" customHeight="1" x14ac:dyDescent="0.15">
      <c r="B17" s="4" t="s">
        <v>3</v>
      </c>
      <c r="C17" s="4">
        <v>2618</v>
      </c>
      <c r="D17" s="4">
        <v>6511</v>
      </c>
      <c r="E17" s="11">
        <f>SUM(E4:E16)</f>
        <v>16025500</v>
      </c>
      <c r="F17" s="12"/>
      <c r="G17" s="12">
        <f>SUM(G4:G16)</f>
        <v>16025500</v>
      </c>
    </row>
    <row r="18" spans="1:7" ht="35.25" customHeight="1" x14ac:dyDescent="0.15">
      <c r="A18" s="2"/>
      <c r="B18" s="2"/>
      <c r="C18" s="2"/>
      <c r="D18" s="2"/>
      <c r="E18" s="2"/>
      <c r="F18" s="2"/>
    </row>
    <row r="19" spans="1:7" ht="23.1" customHeight="1" x14ac:dyDescent="0.15">
      <c r="A19" s="2"/>
      <c r="B19" s="2"/>
      <c r="C19" s="2"/>
      <c r="D19" s="2"/>
      <c r="E19" s="2"/>
      <c r="F19" s="2"/>
    </row>
    <row r="20" spans="1:7" ht="23.1" customHeight="1" x14ac:dyDescent="0.15">
      <c r="A20" s="2"/>
      <c r="B20" s="2"/>
      <c r="C20" s="2"/>
      <c r="D20" s="2"/>
      <c r="E20" s="2"/>
      <c r="F20" s="2"/>
    </row>
    <row r="21" spans="1:7" ht="23.1" customHeight="1" x14ac:dyDescent="0.15">
      <c r="A21" s="2"/>
      <c r="B21" s="2"/>
      <c r="C21" s="2"/>
      <c r="D21" s="2"/>
      <c r="E21" s="2"/>
      <c r="F21" s="2"/>
    </row>
    <row r="22" spans="1:7" ht="23.1" customHeight="1" x14ac:dyDescent="0.15">
      <c r="A22" s="2"/>
      <c r="B22" s="2"/>
      <c r="C22" s="2"/>
      <c r="D22" s="2"/>
      <c r="E22" s="2"/>
      <c r="F22" s="2"/>
    </row>
    <row r="23" spans="1:7" ht="23.1" customHeight="1" x14ac:dyDescent="0.15">
      <c r="A23" s="2"/>
      <c r="B23" s="2"/>
      <c r="C23" s="2"/>
      <c r="D23" s="2"/>
      <c r="E23" s="2"/>
      <c r="F23" s="2"/>
    </row>
    <row r="24" spans="1:7" ht="23.1" customHeight="1" x14ac:dyDescent="0.15">
      <c r="A24" s="2"/>
      <c r="B24" s="2"/>
      <c r="C24" s="2"/>
      <c r="D24" s="2"/>
      <c r="E24" s="2"/>
      <c r="F24" s="2"/>
    </row>
    <row r="25" spans="1:7" ht="23.1" customHeight="1" x14ac:dyDescent="0.15">
      <c r="A25" s="2"/>
      <c r="B25" s="2"/>
      <c r="C25" s="2"/>
      <c r="D25" s="2"/>
      <c r="E25" s="2"/>
      <c r="F25" s="2"/>
    </row>
    <row r="26" spans="1:7" ht="23.1" customHeight="1" x14ac:dyDescent="0.15">
      <c r="A26" s="2"/>
      <c r="B26" s="2"/>
      <c r="C26" s="2"/>
      <c r="D26" s="2"/>
      <c r="E26" s="2"/>
      <c r="F26" s="2"/>
    </row>
    <row r="27" spans="1:7" ht="23.1" customHeight="1" x14ac:dyDescent="0.15">
      <c r="A27" s="2"/>
      <c r="B27" s="2"/>
      <c r="C27" s="2"/>
      <c r="D27" s="2"/>
      <c r="E27" s="2"/>
      <c r="F27" s="2"/>
    </row>
    <row r="28" spans="1:7" ht="23.1" customHeight="1" x14ac:dyDescent="0.15">
      <c r="A28" s="2"/>
      <c r="B28" s="2"/>
      <c r="C28" s="2"/>
      <c r="D28" s="2"/>
      <c r="E28" s="2"/>
      <c r="F28" s="2"/>
    </row>
    <row r="29" spans="1:7" ht="23.1" customHeight="1" x14ac:dyDescent="0.15">
      <c r="A29" s="2"/>
      <c r="B29" s="2"/>
      <c r="C29" s="2"/>
      <c r="D29" s="2"/>
      <c r="E29" s="2"/>
      <c r="F29" s="2"/>
    </row>
    <row r="30" spans="1:7" ht="23.1" customHeight="1" x14ac:dyDescent="0.15">
      <c r="A30" s="2"/>
      <c r="B30" s="2"/>
      <c r="C30" s="2"/>
      <c r="D30" s="2"/>
      <c r="E30" s="2"/>
    </row>
    <row r="31" spans="1:7" x14ac:dyDescent="0.15">
      <c r="A31"/>
    </row>
    <row r="32" spans="1:7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</sheetData>
  <mergeCells count="7">
    <mergeCell ref="F11:F13"/>
    <mergeCell ref="G11:G13"/>
    <mergeCell ref="F14:F16"/>
    <mergeCell ref="G14:G16"/>
    <mergeCell ref="A2:G2"/>
    <mergeCell ref="F4:F10"/>
    <mergeCell ref="G4:G10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75"/>
  <sheetViews>
    <sheetView tabSelected="1" workbookViewId="0">
      <selection activeCell="A2" sqref="A2:G2"/>
    </sheetView>
  </sheetViews>
  <sheetFormatPr defaultColWidth="9" defaultRowHeight="13.5" x14ac:dyDescent="0.15"/>
  <cols>
    <col min="1" max="1" width="6.375" style="1" customWidth="1"/>
    <col min="2" max="2" width="11.875" customWidth="1"/>
    <col min="3" max="3" width="7.875" customWidth="1"/>
    <col min="4" max="4" width="7" customWidth="1"/>
    <col min="5" max="5" width="11.25" customWidth="1"/>
    <col min="6" max="6" width="27.25" customWidth="1"/>
    <col min="7" max="7" width="18.5" style="13" customWidth="1"/>
    <col min="10" max="11" width="9.5" bestFit="1" customWidth="1"/>
  </cols>
  <sheetData>
    <row r="1" spans="1:7" ht="18.95" customHeight="1" x14ac:dyDescent="0.15">
      <c r="A1" s="2"/>
    </row>
    <row r="2" spans="1:7" ht="51" customHeight="1" x14ac:dyDescent="0.15">
      <c r="A2" s="24" t="s">
        <v>31</v>
      </c>
      <c r="B2" s="24"/>
      <c r="C2" s="24"/>
      <c r="D2" s="24"/>
      <c r="E2" s="24"/>
      <c r="F2" s="24"/>
      <c r="G2" s="24"/>
    </row>
    <row r="3" spans="1:7" ht="35.1" customHeight="1" x14ac:dyDescent="0.15">
      <c r="A3" s="6" t="s">
        <v>5</v>
      </c>
      <c r="B3" s="3" t="s">
        <v>0</v>
      </c>
      <c r="C3" s="3" t="s">
        <v>1</v>
      </c>
      <c r="D3" s="3" t="s">
        <v>2</v>
      </c>
      <c r="E3" s="8" t="s">
        <v>25</v>
      </c>
      <c r="F3" s="3" t="s">
        <v>21</v>
      </c>
      <c r="G3" s="14" t="s">
        <v>26</v>
      </c>
    </row>
    <row r="4" spans="1:7" ht="35.1" customHeight="1" x14ac:dyDescent="0.15">
      <c r="A4" s="3">
        <v>1</v>
      </c>
      <c r="B4" s="6" t="s">
        <v>14</v>
      </c>
      <c r="C4" s="3">
        <v>245</v>
      </c>
      <c r="D4" s="3">
        <v>576</v>
      </c>
      <c r="E4" s="10">
        <f>SUM(D4*2461)+100</f>
        <v>1417636</v>
      </c>
      <c r="F4" s="31" t="s">
        <v>28</v>
      </c>
      <c r="G4" s="28">
        <f>SUM(E4:E9)</f>
        <v>8063264</v>
      </c>
    </row>
    <row r="5" spans="1:7" ht="35.1" customHeight="1" x14ac:dyDescent="0.15">
      <c r="A5" s="3">
        <v>2</v>
      </c>
      <c r="B5" s="6" t="s">
        <v>18</v>
      </c>
      <c r="C5" s="3">
        <v>241</v>
      </c>
      <c r="D5" s="3">
        <v>545</v>
      </c>
      <c r="E5" s="10">
        <f>SUM(D5*2461)+100</f>
        <v>1341345</v>
      </c>
      <c r="F5" s="32"/>
      <c r="G5" s="29"/>
    </row>
    <row r="6" spans="1:7" ht="35.1" customHeight="1" x14ac:dyDescent="0.15">
      <c r="A6" s="3">
        <v>3</v>
      </c>
      <c r="B6" s="6" t="s">
        <v>15</v>
      </c>
      <c r="C6" s="3">
        <v>118</v>
      </c>
      <c r="D6" s="3">
        <v>376</v>
      </c>
      <c r="E6" s="10">
        <f>SUM(D6*2461)+100</f>
        <v>925436</v>
      </c>
      <c r="F6" s="32"/>
      <c r="G6" s="29"/>
    </row>
    <row r="7" spans="1:7" ht="35.1" customHeight="1" x14ac:dyDescent="0.15">
      <c r="A7" s="3">
        <v>4</v>
      </c>
      <c r="B7" s="6" t="s">
        <v>19</v>
      </c>
      <c r="C7" s="3">
        <v>142</v>
      </c>
      <c r="D7" s="3">
        <v>444</v>
      </c>
      <c r="E7" s="10">
        <f>SUM(D7*2461)+100</f>
        <v>1092784</v>
      </c>
      <c r="F7" s="32"/>
      <c r="G7" s="29"/>
    </row>
    <row r="8" spans="1:7" ht="35.1" customHeight="1" x14ac:dyDescent="0.15">
      <c r="A8" s="3">
        <v>5</v>
      </c>
      <c r="B8" s="6" t="s">
        <v>9</v>
      </c>
      <c r="C8" s="3">
        <v>299</v>
      </c>
      <c r="D8" s="3">
        <v>699</v>
      </c>
      <c r="E8" s="10">
        <f>SUM(D8*2461)+100</f>
        <v>1720339</v>
      </c>
      <c r="F8" s="32"/>
      <c r="G8" s="29"/>
    </row>
    <row r="9" spans="1:7" ht="35.1" customHeight="1" x14ac:dyDescent="0.15">
      <c r="A9" s="3">
        <v>6</v>
      </c>
      <c r="B9" s="6" t="s">
        <v>10</v>
      </c>
      <c r="C9" s="3">
        <v>241</v>
      </c>
      <c r="D9" s="3">
        <v>636</v>
      </c>
      <c r="E9" s="10">
        <v>1565724</v>
      </c>
      <c r="F9" s="33"/>
      <c r="G9" s="30"/>
    </row>
    <row r="10" spans="1:7" ht="35.1" customHeight="1" x14ac:dyDescent="0.15">
      <c r="A10" s="3">
        <v>7</v>
      </c>
      <c r="B10" s="3" t="s">
        <v>7</v>
      </c>
      <c r="C10" s="3">
        <v>106</v>
      </c>
      <c r="D10" s="3">
        <v>225</v>
      </c>
      <c r="E10" s="10">
        <f>SUM(D10*2461)+100</f>
        <v>553825</v>
      </c>
      <c r="F10" s="31" t="s">
        <v>29</v>
      </c>
      <c r="G10" s="28">
        <f>SUM(E10:E13)</f>
        <v>3987921</v>
      </c>
    </row>
    <row r="11" spans="1:7" ht="35.1" customHeight="1" x14ac:dyDescent="0.15">
      <c r="A11" s="3">
        <v>8</v>
      </c>
      <c r="B11" s="6" t="s">
        <v>12</v>
      </c>
      <c r="C11" s="3">
        <v>284</v>
      </c>
      <c r="D11" s="3">
        <v>799</v>
      </c>
      <c r="E11" s="10">
        <v>1967140</v>
      </c>
      <c r="F11" s="32"/>
      <c r="G11" s="29"/>
    </row>
    <row r="12" spans="1:7" ht="35.1" customHeight="1" x14ac:dyDescent="0.15">
      <c r="A12" s="3">
        <v>9</v>
      </c>
      <c r="B12" s="6" t="s">
        <v>8</v>
      </c>
      <c r="C12" s="3">
        <v>161</v>
      </c>
      <c r="D12" s="3">
        <v>336</v>
      </c>
      <c r="E12" s="10">
        <f>SUM(D12*2461)+100</f>
        <v>826996</v>
      </c>
      <c r="F12" s="32"/>
      <c r="G12" s="29"/>
    </row>
    <row r="13" spans="1:7" ht="35.1" customHeight="1" x14ac:dyDescent="0.15">
      <c r="A13" s="3">
        <v>10</v>
      </c>
      <c r="B13" s="6" t="s">
        <v>16</v>
      </c>
      <c r="C13" s="3">
        <v>121</v>
      </c>
      <c r="D13" s="3">
        <v>260</v>
      </c>
      <c r="E13" s="10">
        <f>SUM(D13*2461)+100</f>
        <v>639960</v>
      </c>
      <c r="F13" s="33"/>
      <c r="G13" s="30"/>
    </row>
    <row r="14" spans="1:7" ht="35.1" customHeight="1" x14ac:dyDescent="0.15">
      <c r="A14" s="3">
        <v>11</v>
      </c>
      <c r="B14" s="6" t="s">
        <v>13</v>
      </c>
      <c r="C14" s="3">
        <v>169</v>
      </c>
      <c r="D14" s="3">
        <v>386</v>
      </c>
      <c r="E14" s="10">
        <f>SUM(D14*2461)+100</f>
        <v>950046</v>
      </c>
      <c r="F14" s="31" t="s">
        <v>30</v>
      </c>
      <c r="G14" s="28">
        <f>SUM(E14:E16)</f>
        <v>3975315</v>
      </c>
    </row>
    <row r="15" spans="1:7" ht="35.1" customHeight="1" x14ac:dyDescent="0.15">
      <c r="A15" s="3">
        <v>12</v>
      </c>
      <c r="B15" s="6" t="s">
        <v>17</v>
      </c>
      <c r="C15" s="3">
        <v>248</v>
      </c>
      <c r="D15" s="3">
        <v>629</v>
      </c>
      <c r="E15" s="10">
        <f>SUM(D15*2461)+100</f>
        <v>1548069</v>
      </c>
      <c r="F15" s="32"/>
      <c r="G15" s="29"/>
    </row>
    <row r="16" spans="1:7" ht="35.1" customHeight="1" x14ac:dyDescent="0.15">
      <c r="A16" s="3">
        <v>13</v>
      </c>
      <c r="B16" s="6" t="s">
        <v>11</v>
      </c>
      <c r="C16" s="3">
        <v>243</v>
      </c>
      <c r="D16" s="3">
        <v>600</v>
      </c>
      <c r="E16" s="10">
        <v>1477200</v>
      </c>
      <c r="F16" s="33"/>
      <c r="G16" s="30"/>
    </row>
    <row r="17" spans="1:7" ht="35.1" customHeight="1" x14ac:dyDescent="0.15">
      <c r="B17" s="4" t="s">
        <v>3</v>
      </c>
      <c r="C17" s="4">
        <v>2618</v>
      </c>
      <c r="D17" s="4">
        <v>6511</v>
      </c>
      <c r="E17" s="11">
        <f>SUM(E4:E16)</f>
        <v>16026500</v>
      </c>
      <c r="F17" s="12"/>
      <c r="G17" s="15">
        <f>SUM(G4:G16)</f>
        <v>16026500</v>
      </c>
    </row>
    <row r="18" spans="1:7" ht="35.25" customHeight="1" x14ac:dyDescent="0.15">
      <c r="A18" s="2"/>
      <c r="B18" s="2"/>
      <c r="C18" s="2"/>
      <c r="D18" s="2"/>
      <c r="E18" s="2"/>
      <c r="F18" s="2"/>
    </row>
    <row r="19" spans="1:7" ht="23.1" customHeight="1" x14ac:dyDescent="0.15">
      <c r="A19" s="2"/>
      <c r="B19" s="2"/>
      <c r="C19" s="2"/>
      <c r="D19" s="2"/>
      <c r="E19" s="2"/>
      <c r="F19" s="2"/>
    </row>
    <row r="20" spans="1:7" ht="23.1" customHeight="1" x14ac:dyDescent="0.15">
      <c r="A20" s="2"/>
      <c r="B20" s="2"/>
      <c r="C20" s="2"/>
      <c r="D20" s="2"/>
      <c r="E20" s="2"/>
      <c r="F20" s="2"/>
    </row>
    <row r="21" spans="1:7" ht="23.1" customHeight="1" x14ac:dyDescent="0.15">
      <c r="A21" s="2"/>
      <c r="B21" s="2"/>
      <c r="C21" s="2"/>
      <c r="D21" s="2"/>
      <c r="E21" s="2"/>
      <c r="F21" s="2"/>
    </row>
    <row r="22" spans="1:7" ht="23.1" customHeight="1" x14ac:dyDescent="0.15">
      <c r="A22" s="2"/>
      <c r="B22" s="2"/>
      <c r="C22" s="2"/>
      <c r="D22" s="2"/>
      <c r="E22" s="2"/>
      <c r="F22" s="2"/>
    </row>
    <row r="23" spans="1:7" ht="23.1" customHeight="1" x14ac:dyDescent="0.15">
      <c r="A23" s="2"/>
      <c r="B23" s="2"/>
      <c r="C23" s="2"/>
      <c r="D23" s="2"/>
      <c r="E23" s="2"/>
      <c r="F23" s="2"/>
    </row>
    <row r="24" spans="1:7" ht="23.1" customHeight="1" x14ac:dyDescent="0.15">
      <c r="A24" s="2"/>
      <c r="B24" s="2"/>
      <c r="C24" s="2"/>
      <c r="D24" s="2"/>
      <c r="E24" s="2"/>
      <c r="F24" s="2"/>
    </row>
    <row r="25" spans="1:7" ht="23.1" customHeight="1" x14ac:dyDescent="0.15">
      <c r="A25" s="2"/>
      <c r="B25" s="2"/>
      <c r="C25" s="2"/>
      <c r="D25" s="2"/>
      <c r="E25" s="2"/>
      <c r="F25" s="2"/>
    </row>
    <row r="26" spans="1:7" ht="23.1" customHeight="1" x14ac:dyDescent="0.15">
      <c r="A26" s="2"/>
      <c r="B26" s="2"/>
      <c r="C26" s="2"/>
      <c r="D26" s="2"/>
      <c r="E26" s="2"/>
      <c r="F26" s="2"/>
    </row>
    <row r="27" spans="1:7" ht="23.1" customHeight="1" x14ac:dyDescent="0.15">
      <c r="A27" s="2"/>
      <c r="B27" s="2"/>
      <c r="C27" s="2"/>
      <c r="D27" s="2"/>
      <c r="E27" s="2"/>
      <c r="F27" s="2"/>
    </row>
    <row r="28" spans="1:7" ht="23.1" customHeight="1" x14ac:dyDescent="0.15">
      <c r="A28" s="2"/>
      <c r="B28" s="2"/>
      <c r="C28" s="2"/>
      <c r="D28" s="2"/>
      <c r="E28" s="2"/>
      <c r="F28" s="2"/>
    </row>
    <row r="29" spans="1:7" ht="23.1" customHeight="1" x14ac:dyDescent="0.15">
      <c r="A29" s="2"/>
      <c r="B29" s="2"/>
      <c r="C29" s="2"/>
      <c r="D29" s="2"/>
      <c r="E29" s="2"/>
      <c r="F29" s="2"/>
    </row>
    <row r="30" spans="1:7" ht="23.1" customHeight="1" x14ac:dyDescent="0.15">
      <c r="A30" s="2"/>
      <c r="B30" s="2"/>
      <c r="C30" s="2"/>
      <c r="D30" s="2"/>
      <c r="E30" s="2"/>
    </row>
    <row r="31" spans="1:7" x14ac:dyDescent="0.15">
      <c r="A31"/>
    </row>
    <row r="32" spans="1:7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</sheetData>
  <mergeCells count="7">
    <mergeCell ref="G10:G13"/>
    <mergeCell ref="A2:G2"/>
    <mergeCell ref="F14:F16"/>
    <mergeCell ref="G14:G16"/>
    <mergeCell ref="F4:F9"/>
    <mergeCell ref="F10:F13"/>
    <mergeCell ref="G4:G9"/>
  </mergeCells>
  <phoneticPr fontId="4" type="noConversion"/>
  <pageMargins left="0.56000000000000005" right="0.1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5B29-A750-455D-8F9E-C2AED1B22765}">
  <dimension ref="A1:G9"/>
  <sheetViews>
    <sheetView workbookViewId="0">
      <selection activeCell="L11" sqref="L11"/>
    </sheetView>
  </sheetViews>
  <sheetFormatPr defaultRowHeight="13.5" x14ac:dyDescent="0.15"/>
  <cols>
    <col min="5" max="5" width="12.875" customWidth="1"/>
    <col min="6" max="6" width="12.5" customWidth="1"/>
    <col min="7" max="7" width="17.75" customWidth="1"/>
  </cols>
  <sheetData>
    <row r="1" spans="1:7" x14ac:dyDescent="0.15">
      <c r="A1" s="2"/>
      <c r="G1" s="13"/>
    </row>
    <row r="2" spans="1:7" ht="22.5" x14ac:dyDescent="0.15">
      <c r="A2" s="24" t="s">
        <v>27</v>
      </c>
      <c r="B2" s="24"/>
      <c r="C2" s="24"/>
      <c r="D2" s="24"/>
      <c r="E2" s="24"/>
      <c r="F2" s="24"/>
      <c r="G2" s="24"/>
    </row>
    <row r="3" spans="1:7" ht="45.75" customHeight="1" x14ac:dyDescent="0.15">
      <c r="A3" s="6" t="s">
        <v>5</v>
      </c>
      <c r="B3" s="3" t="s">
        <v>0</v>
      </c>
      <c r="C3" s="3" t="s">
        <v>1</v>
      </c>
      <c r="D3" s="3" t="s">
        <v>2</v>
      </c>
      <c r="E3" s="8" t="s">
        <v>25</v>
      </c>
      <c r="F3" s="16" t="s">
        <v>21</v>
      </c>
      <c r="G3" s="14" t="s">
        <v>26</v>
      </c>
    </row>
    <row r="4" spans="1:7" ht="26.1" customHeight="1" x14ac:dyDescent="0.15">
      <c r="A4" s="3">
        <v>1</v>
      </c>
      <c r="B4" s="6" t="s">
        <v>14</v>
      </c>
      <c r="C4" s="3">
        <v>245</v>
      </c>
      <c r="D4" s="3">
        <v>576</v>
      </c>
      <c r="E4" s="10">
        <f>SUM(D4*2461)+100</f>
        <v>1417636</v>
      </c>
      <c r="F4" s="31" t="s">
        <v>28</v>
      </c>
      <c r="G4" s="28">
        <f>SUM(E4:E9)</f>
        <v>8063264</v>
      </c>
    </row>
    <row r="5" spans="1:7" ht="26.1" customHeight="1" x14ac:dyDescent="0.15">
      <c r="A5" s="3">
        <v>2</v>
      </c>
      <c r="B5" s="6" t="s">
        <v>18</v>
      </c>
      <c r="C5" s="3">
        <v>241</v>
      </c>
      <c r="D5" s="3">
        <v>545</v>
      </c>
      <c r="E5" s="10">
        <f>SUM(D5*2461)+100</f>
        <v>1341345</v>
      </c>
      <c r="F5" s="32"/>
      <c r="G5" s="29"/>
    </row>
    <row r="6" spans="1:7" ht="26.1" customHeight="1" x14ac:dyDescent="0.15">
      <c r="A6" s="3">
        <v>3</v>
      </c>
      <c r="B6" s="6" t="s">
        <v>15</v>
      </c>
      <c r="C6" s="3">
        <v>118</v>
      </c>
      <c r="D6" s="3">
        <v>376</v>
      </c>
      <c r="E6" s="10">
        <f>SUM(D6*2461)+100</f>
        <v>925436</v>
      </c>
      <c r="F6" s="32"/>
      <c r="G6" s="29"/>
    </row>
    <row r="7" spans="1:7" ht="26.1" customHeight="1" x14ac:dyDescent="0.15">
      <c r="A7" s="3">
        <v>4</v>
      </c>
      <c r="B7" s="6" t="s">
        <v>19</v>
      </c>
      <c r="C7" s="3">
        <v>142</v>
      </c>
      <c r="D7" s="3">
        <v>444</v>
      </c>
      <c r="E7" s="10">
        <f>SUM(D7*2461)+100</f>
        <v>1092784</v>
      </c>
      <c r="F7" s="32"/>
      <c r="G7" s="29"/>
    </row>
    <row r="8" spans="1:7" ht="26.1" customHeight="1" x14ac:dyDescent="0.15">
      <c r="A8" s="3">
        <v>5</v>
      </c>
      <c r="B8" s="6" t="s">
        <v>9</v>
      </c>
      <c r="C8" s="3">
        <v>299</v>
      </c>
      <c r="D8" s="3">
        <v>699</v>
      </c>
      <c r="E8" s="10">
        <f>SUM(D8*2461)+100</f>
        <v>1720339</v>
      </c>
      <c r="F8" s="32"/>
      <c r="G8" s="29"/>
    </row>
    <row r="9" spans="1:7" ht="26.1" customHeight="1" x14ac:dyDescent="0.15">
      <c r="A9" s="3">
        <v>6</v>
      </c>
      <c r="B9" s="6" t="s">
        <v>10</v>
      </c>
      <c r="C9" s="3">
        <v>241</v>
      </c>
      <c r="D9" s="3">
        <v>636</v>
      </c>
      <c r="E9" s="10">
        <v>1565724</v>
      </c>
      <c r="F9" s="33"/>
      <c r="G9" s="30"/>
    </row>
  </sheetData>
  <mergeCells count="3">
    <mergeCell ref="A2:G2"/>
    <mergeCell ref="F4:F9"/>
    <mergeCell ref="G4:G9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2018-11-08T01:48:53Z</cp:lastPrinted>
  <dcterms:created xsi:type="dcterms:W3CDTF">2018-09-03T02:14:00Z</dcterms:created>
  <dcterms:modified xsi:type="dcterms:W3CDTF">2018-11-16T06:56:39Z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